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kishina\Desktop\"/>
    </mc:Choice>
  </mc:AlternateContent>
  <bookViews>
    <workbookView xWindow="0" yWindow="0" windowWidth="25200" windowHeight="11985" tabRatio="616"/>
  </bookViews>
  <sheets>
    <sheet name="май-июнь 2023" sheetId="4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40" l="1"/>
  <c r="S34" i="40"/>
  <c r="S36" i="40"/>
  <c r="S12" i="40"/>
  <c r="R12" i="40"/>
  <c r="R30" i="40"/>
  <c r="R31" i="40"/>
  <c r="R34" i="40"/>
  <c r="R36" i="40"/>
  <c r="Q8" i="40"/>
  <c r="S8" i="40" s="1"/>
  <c r="Q9" i="40"/>
  <c r="R9" i="40" s="1"/>
  <c r="Q10" i="40"/>
  <c r="S10" i="40" s="1"/>
  <c r="Q11" i="40"/>
  <c r="R11" i="40" s="1"/>
  <c r="Q12" i="40"/>
  <c r="Q13" i="40"/>
  <c r="S13" i="40" s="1"/>
  <c r="Q14" i="40"/>
  <c r="R14" i="40" s="1"/>
  <c r="Q15" i="40"/>
  <c r="S15" i="40" s="1"/>
  <c r="Q16" i="40"/>
  <c r="S16" i="40" s="1"/>
  <c r="Q17" i="40"/>
  <c r="S17" i="40" s="1"/>
  <c r="Q18" i="40"/>
  <c r="S18" i="40" s="1"/>
  <c r="Q19" i="40"/>
  <c r="R19" i="40" s="1"/>
  <c r="Q20" i="40"/>
  <c r="S20" i="40" s="1"/>
  <c r="Q21" i="40"/>
  <c r="S21" i="40" s="1"/>
  <c r="Q22" i="40"/>
  <c r="R22" i="40" s="1"/>
  <c r="Q23" i="40"/>
  <c r="S23" i="40" s="1"/>
  <c r="Q24" i="40"/>
  <c r="S24" i="40" s="1"/>
  <c r="Q25" i="40"/>
  <c r="S25" i="40" s="1"/>
  <c r="Q26" i="40"/>
  <c r="S26" i="40" s="1"/>
  <c r="Q27" i="40"/>
  <c r="R27" i="40" s="1"/>
  <c r="Q28" i="40"/>
  <c r="S28" i="40" s="1"/>
  <c r="Q29" i="40"/>
  <c r="R29" i="40" s="1"/>
  <c r="Q30" i="40"/>
  <c r="S30" i="40" s="1"/>
  <c r="Q31" i="40"/>
  <c r="Q32" i="40"/>
  <c r="S32" i="40" s="1"/>
  <c r="Q33" i="40"/>
  <c r="R33" i="40" s="1"/>
  <c r="Q34" i="40"/>
  <c r="Q35" i="40"/>
  <c r="R35" i="40" s="1"/>
  <c r="Q36" i="40"/>
  <c r="Q37" i="40"/>
  <c r="S37" i="40" s="1"/>
  <c r="Q38" i="40"/>
  <c r="S38" i="40" s="1"/>
  <c r="Q39" i="40"/>
  <c r="S39" i="40" s="1"/>
  <c r="Q40" i="40"/>
  <c r="S40" i="40" s="1"/>
  <c r="Q41" i="40"/>
  <c r="S41" i="40" s="1"/>
  <c r="Q42" i="40"/>
  <c r="S42" i="40" s="1"/>
  <c r="Q43" i="40"/>
  <c r="S43" i="40" s="1"/>
  <c r="Q44" i="40"/>
  <c r="S44" i="40" s="1"/>
  <c r="Q45" i="40"/>
  <c r="S45" i="40" s="1"/>
  <c r="Q46" i="40"/>
  <c r="R46" i="40" s="1"/>
  <c r="Q47" i="40"/>
  <c r="S47" i="40" s="1"/>
  <c r="Q48" i="40"/>
  <c r="S48" i="40" s="1"/>
  <c r="Q7" i="40"/>
  <c r="S7" i="40" s="1"/>
  <c r="R47" i="40" l="1"/>
  <c r="R45" i="40"/>
  <c r="S35" i="40"/>
  <c r="R24" i="40"/>
  <c r="R48" i="40"/>
  <c r="R44" i="40"/>
  <c r="R43" i="40"/>
  <c r="R42" i="40"/>
  <c r="R41" i="40"/>
  <c r="R40" i="40"/>
  <c r="R38" i="40"/>
  <c r="R37" i="40"/>
  <c r="R26" i="40"/>
  <c r="R23" i="40"/>
  <c r="R20" i="40"/>
  <c r="R18" i="40"/>
  <c r="R17" i="40"/>
  <c r="R16" i="40"/>
  <c r="R8" i="40"/>
  <c r="S46" i="40"/>
  <c r="R39" i="40"/>
  <c r="S33" i="40"/>
  <c r="R32" i="40"/>
  <c r="S29" i="40"/>
  <c r="R28" i="40"/>
  <c r="S27" i="40"/>
  <c r="R25" i="40"/>
  <c r="S22" i="40"/>
  <c r="R21" i="40"/>
  <c r="S19" i="40"/>
  <c r="R15" i="40"/>
  <c r="S14" i="40"/>
  <c r="R13" i="40"/>
  <c r="S11" i="40"/>
  <c r="R10" i="40"/>
  <c r="S9" i="40"/>
  <c r="R7" i="40"/>
  <c r="P47" i="40"/>
  <c r="P48" i="40" l="1"/>
  <c r="O48" i="40"/>
  <c r="O47" i="40"/>
  <c r="P46" i="40"/>
  <c r="O46" i="40"/>
  <c r="P45" i="40"/>
  <c r="O45" i="40"/>
  <c r="P44" i="40"/>
  <c r="O44" i="40"/>
  <c r="P43" i="40"/>
  <c r="O43" i="40"/>
  <c r="P42" i="40"/>
  <c r="O42" i="40"/>
  <c r="P41" i="40"/>
  <c r="O41" i="40"/>
  <c r="P40" i="40"/>
  <c r="O40" i="40"/>
  <c r="P39" i="40"/>
  <c r="O39" i="40"/>
  <c r="P38" i="40"/>
  <c r="O38" i="40"/>
  <c r="P37" i="40"/>
  <c r="O37" i="40"/>
  <c r="P36" i="40"/>
  <c r="O36" i="40"/>
  <c r="P35" i="40"/>
  <c r="O35" i="40"/>
  <c r="P34" i="40"/>
  <c r="O34" i="40"/>
  <c r="P33" i="40"/>
  <c r="O33" i="40"/>
  <c r="P32" i="40"/>
  <c r="O32" i="40"/>
  <c r="P31" i="40"/>
  <c r="O31" i="40"/>
  <c r="P30" i="40"/>
  <c r="O30" i="40"/>
  <c r="P29" i="40"/>
  <c r="O29" i="40"/>
  <c r="P28" i="40"/>
  <c r="O28" i="40"/>
  <c r="P27" i="40"/>
  <c r="O27" i="40"/>
  <c r="P26" i="40"/>
  <c r="O26" i="40"/>
  <c r="P25" i="40"/>
  <c r="O25" i="40"/>
  <c r="P24" i="40"/>
  <c r="O24" i="40"/>
  <c r="P23" i="40"/>
  <c r="O23" i="40"/>
  <c r="P22" i="40"/>
  <c r="O22" i="40"/>
  <c r="P21" i="40"/>
  <c r="O21" i="40"/>
  <c r="P20" i="40"/>
  <c r="O20" i="40"/>
  <c r="P19" i="40"/>
  <c r="O19" i="40"/>
  <c r="P18" i="40"/>
  <c r="O18" i="40"/>
  <c r="P17" i="40"/>
  <c r="O17" i="40"/>
  <c r="P16" i="40"/>
  <c r="O16" i="40"/>
  <c r="P15" i="40"/>
  <c r="O15" i="40"/>
  <c r="P14" i="40"/>
  <c r="O14" i="40"/>
  <c r="P13" i="40"/>
  <c r="O13" i="40"/>
  <c r="P11" i="40"/>
  <c r="O11" i="40"/>
  <c r="P10" i="40"/>
  <c r="O10" i="40"/>
  <c r="P9" i="40"/>
  <c r="O9" i="40"/>
  <c r="P8" i="40"/>
  <c r="O8" i="40"/>
  <c r="P7" i="40"/>
  <c r="O7" i="40"/>
</calcChain>
</file>

<file path=xl/sharedStrings.xml><?xml version="1.0" encoding="utf-8"?>
<sst xmlns="http://schemas.openxmlformats.org/spreadsheetml/2006/main" count="114" uniqueCount="66">
  <si>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</si>
  <si>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</si>
  <si>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</si>
  <si>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</si>
  <si>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</si>
  <si>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</si>
  <si>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</si>
  <si>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</si>
  <si>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</si>
  <si>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</si>
  <si>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</si>
  <si>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</si>
  <si>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</si>
  <si>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</si>
  <si>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</si>
  <si>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</si>
  <si>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</si>
  <si>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</si>
  <si>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</si>
  <si>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</si>
  <si>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</si>
  <si>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</si>
  <si>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</si>
  <si>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</si>
  <si>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</si>
  <si>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</si>
  <si>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</si>
  <si>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</si>
  <si>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</si>
  <si>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</si>
  <si>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</si>
  <si>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</si>
  <si>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</si>
  <si>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</si>
  <si>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</si>
  <si>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</si>
  <si>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</si>
  <si>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</si>
  <si>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</si>
  <si>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</si>
  <si>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</si>
  <si>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</si>
  <si>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</si>
  <si>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</si>
  <si>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</si>
  <si>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</si>
  <si>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</si>
  <si>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</si>
  <si>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</si>
  <si>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</si>
  <si>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</si>
  <si>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</si>
  <si>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</si>
  <si>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</si>
  <si>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</si>
  <si>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</si>
  <si>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</si>
  <si>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</si>
  <si>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</si>
  <si>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</si>
  <si>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Конфеты глазированные</t>
  </si>
  <si>
    <t>октябрь</t>
  </si>
  <si>
    <t>ноябрь</t>
  </si>
  <si>
    <t>декабрь</t>
  </si>
  <si>
    <t>ИП Двинянинова Г. В.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</si>
  <si>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01.01.2024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</si>
</sst>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0" fontId="3" fillId="5" borderId="2" xfId="1" applyFont="1" applyFill="1" applyBorder="1" applyAlignment="1">
      <alignment horizontal="left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7" fillId="5" borderId="0" xfId="1" applyFont="1" applyFill="1"/>
    <xf numFmtId="0" fontId="1" fillId="0" borderId="0" xfId="1"/>
    <xf numFmtId="0" fontId="4" fillId="5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1" fillId="0" borderId="0" xfId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6" fillId="6" borderId="2" xfId="1" applyNumberFormat="1" applyFont="1" applyFill="1" applyBorder="1" applyAlignment="1">
      <alignment horizontal="center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2" fillId="7" borderId="2" xfId="1" applyNumberFormat="1" applyFont="1" applyFill="1" applyBorder="1" applyAlignment="1">
      <alignment horizontal="right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5" fillId="7" borderId="2" xfId="1" applyNumberFormat="1" applyFont="1" applyFill="1" applyBorder="1" applyAlignment="1">
      <alignment horizontal="right" vertical="center" wrapText="1"/>
    </xf>
    <xf numFmtId="1" fontId="3" fillId="8" borderId="2" xfId="1" applyNumberFormat="1" applyFont="1" applyFill="1" applyBorder="1" applyAlignment="1">
      <alignment horizontal="right" vertical="center" wrapText="1"/>
    </xf>
    <xf numFmtId="1" fontId="2" fillId="8" borderId="2" xfId="1" applyNumberFormat="1" applyFont="1" applyFill="1" applyBorder="1" applyAlignment="1">
      <alignment horizontal="right" vertical="center" wrapText="1"/>
    </xf>
    <xf numFmtId="1" fontId="5" fillId="8" borderId="2" xfId="1" applyNumberFormat="1" applyFont="1" applyFill="1" applyBorder="1" applyAlignment="1">
      <alignment horizontal="right" vertical="center" wrapText="1"/>
    </xf>
    <xf numFmtId="0" fontId="4" fillId="0" borderId="0" xfId="1" applyFont="1" applyFill="1" applyAlignment="1">
      <alignment wrapText="1"/>
    </xf>
    <xf numFmtId="0" fontId="1" fillId="0" borderId="0" xfId="1" applyFill="1" applyAlignment="1">
      <alignment wrapText="1"/>
    </xf>
    <xf numFmtId="1" fontId="3" fillId="9" borderId="2" xfId="1" applyNumberFormat="1" applyFont="1" applyFill="1" applyBorder="1" applyAlignment="1">
      <alignment horizontal="right" vertical="center" wrapText="1"/>
    </xf>
    <xf numFmtId="1" fontId="6" fillId="9" borderId="2" xfId="1" applyNumberFormat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1" fontId="2" fillId="7" borderId="9" xfId="1" applyNumberFormat="1" applyFont="1" applyFill="1" applyBorder="1" applyAlignment="1">
      <alignment horizontal="center" vertical="center" textRotation="90"/>
    </xf>
    <xf numFmtId="1" fontId="2" fillId="7" borderId="10" xfId="1" applyNumberFormat="1" applyFont="1" applyFill="1" applyBorder="1" applyAlignment="1">
      <alignment horizontal="center" vertical="center" textRotation="90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1" fontId="2" fillId="7" borderId="9" xfId="1" applyNumberFormat="1" applyFont="1" applyFill="1" applyBorder="1" applyAlignment="1">
      <alignment horizontal="center" vertical="center" textRotation="90" wrapText="1"/>
    </xf>
    <xf numFmtId="1" fontId="2" fillId="7" borderId="10" xfId="1" applyNumberFormat="1" applyFont="1" applyFill="1" applyBorder="1" applyAlignment="1">
      <alignment horizontal="center" vertical="center" textRotation="90" wrapText="1"/>
    </xf>
    <xf numFmtId="1" fontId="2" fillId="8" borderId="9" xfId="1" applyNumberFormat="1" applyFont="1" applyFill="1" applyBorder="1" applyAlignment="1">
      <alignment horizontal="center" vertical="center" textRotation="90" wrapText="1"/>
    </xf>
    <xf numFmtId="1" fontId="2" fillId="8" borderId="10" xfId="1" applyNumberFormat="1" applyFont="1" applyFill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0" fillId="7" borderId="10" xfId="0" applyFill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1" fontId="2" fillId="6" borderId="9" xfId="1" applyNumberFormat="1" applyFont="1" applyFill="1" applyBorder="1" applyAlignment="1">
      <alignment horizontal="center" vertical="center" textRotation="90" wrapText="1"/>
    </xf>
    <xf numFmtId="1" fontId="2" fillId="6" borderId="10" xfId="1" applyNumberFormat="1" applyFont="1" applyFill="1" applyBorder="1" applyAlignment="1">
      <alignment horizontal="center" vertical="center" textRotation="90" wrapText="1"/>
    </xf>
    <xf numFmtId="1" fontId="2" fillId="9" borderId="9" xfId="1" applyNumberFormat="1" applyFont="1" applyFill="1" applyBorder="1" applyAlignment="1">
      <alignment horizontal="center" vertical="center" textRotation="90" wrapText="1"/>
    </xf>
    <xf numFmtId="1" fontId="2" fillId="9" borderId="10" xfId="1" applyNumberFormat="1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zoomScale="91" zoomScaleNormal="91" workbookViewId="0">
      <pane xSplit="1" topLeftCell="B1" activePane="topRight" state="frozen"/>
      <selection pane="topRight" activeCell="X6" sqref="X6"/>
    </sheetView>
  </sheetViews>
  <sheetFormatPr defaultRowHeight="15" x14ac:dyDescent="0.25"/>
  <cols>
    <col min="1" max="1" width="6" style="14" customWidth="1"/>
    <col min="2" max="2" width="32.5703125" style="14" customWidth="1"/>
    <col min="3" max="3" width="7.28515625" style="14" customWidth="1"/>
    <col min="4" max="4" width="6.28515625" style="17" hidden="1" customWidth="1"/>
    <col min="5" max="5" width="6.5703125" style="17" customWidth="1"/>
    <col min="6" max="6" width="6.5703125" style="29" customWidth="1"/>
    <col min="7" max="7" width="6.42578125" style="17" hidden="1" customWidth="1"/>
    <col min="8" max="8" width="5.7109375" style="17" customWidth="1"/>
    <col min="9" max="9" width="5.7109375" style="29" customWidth="1"/>
    <col min="10" max="10" width="6.42578125" style="17" hidden="1" customWidth="1"/>
    <col min="11" max="11" width="6.42578125" style="17" customWidth="1"/>
    <col min="12" max="12" width="6.42578125" style="29" customWidth="1"/>
    <col min="13" max="13" width="6.140625" style="17" customWidth="1"/>
    <col min="14" max="14" width="6.140625" style="29" customWidth="1"/>
    <col min="15" max="15" width="6.42578125" style="17" hidden="1" customWidth="1"/>
    <col min="16" max="17" width="6.42578125" style="17" customWidth="1"/>
    <col min="18" max="18" width="11.42578125" style="17" customWidth="1"/>
    <col min="19" max="19" width="9.85546875" style="17" customWidth="1"/>
    <col min="20" max="20" width="9.140625" style="14" customWidth="1"/>
    <col min="21" max="16384" width="9.140625" style="14"/>
  </cols>
  <sheetData>
    <row r="1" spans="1:19" s="1" customFormat="1" ht="39" customHeight="1" x14ac:dyDescent="0.25">
      <c r="A1" s="46" t="s">
        <v>65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s="1" customFormat="1" ht="33" customHeight="1" x14ac:dyDescent="0.25">
      <c r="A2" s="47" t="s">
        <v>0</v>
      </c>
      <c r="B2" s="47" t="s">
        <v>1</v>
      </c>
      <c r="C2" s="47" t="s">
        <v>2</v>
      </c>
      <c r="D2" s="50" t="s">
        <v>3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19" s="1" customFormat="1" ht="63" customHeight="1" x14ac:dyDescent="0.25">
      <c r="A3" s="48"/>
      <c r="B3" s="48"/>
      <c r="C3" s="48"/>
      <c r="D3" s="32" t="s">
        <v>4</v>
      </c>
      <c r="E3" s="33"/>
      <c r="F3" s="34"/>
      <c r="G3" s="32" t="s">
        <v>59</v>
      </c>
      <c r="H3" s="33"/>
      <c r="I3" s="34"/>
      <c r="J3" s="32" t="s">
        <v>5</v>
      </c>
      <c r="K3" s="33"/>
      <c r="L3" s="33"/>
      <c r="M3" s="32" t="s">
        <v>64</v>
      </c>
      <c r="N3" s="34"/>
      <c r="O3" s="53" t="s">
        <v>6</v>
      </c>
      <c r="P3" s="54"/>
      <c r="Q3" s="54"/>
      <c r="R3" s="54"/>
      <c r="S3" s="55"/>
    </row>
    <row r="4" spans="1:19" s="1" customFormat="1" ht="20.25" customHeight="1" x14ac:dyDescent="0.25">
      <c r="A4" s="48"/>
      <c r="B4" s="48"/>
      <c r="C4" s="48"/>
      <c r="D4" s="39" t="s">
        <v>61</v>
      </c>
      <c r="E4" s="41" t="s">
        <v>62</v>
      </c>
      <c r="F4" s="39" t="s">
        <v>63</v>
      </c>
      <c r="G4" s="39" t="s">
        <v>61</v>
      </c>
      <c r="H4" s="41" t="s">
        <v>62</v>
      </c>
      <c r="I4" s="39" t="s">
        <v>63</v>
      </c>
      <c r="J4" s="39" t="s">
        <v>61</v>
      </c>
      <c r="K4" s="41" t="s">
        <v>62</v>
      </c>
      <c r="L4" s="39" t="s">
        <v>63</v>
      </c>
      <c r="M4" s="41" t="s">
        <v>62</v>
      </c>
      <c r="N4" s="39" t="s">
        <v>63</v>
      </c>
      <c r="O4" s="56" t="s">
        <v>61</v>
      </c>
      <c r="P4" s="58" t="s">
        <v>62</v>
      </c>
      <c r="Q4" s="35" t="s">
        <v>63</v>
      </c>
      <c r="R4" s="37" t="s">
        <v>7</v>
      </c>
      <c r="S4" s="38"/>
    </row>
    <row r="5" spans="1:19" s="1" customFormat="1" ht="37.5" customHeight="1" x14ac:dyDescent="0.25">
      <c r="A5" s="49"/>
      <c r="B5" s="49"/>
      <c r="C5" s="49"/>
      <c r="D5" s="40"/>
      <c r="E5" s="42"/>
      <c r="F5" s="45"/>
      <c r="G5" s="40"/>
      <c r="H5" s="42"/>
      <c r="I5" s="45"/>
      <c r="J5" s="40"/>
      <c r="K5" s="42"/>
      <c r="L5" s="45"/>
      <c r="M5" s="42"/>
      <c r="N5" s="45"/>
      <c r="O5" s="57"/>
      <c r="P5" s="59"/>
      <c r="Q5" s="36"/>
      <c r="R5" s="2" t="s">
        <v>8</v>
      </c>
      <c r="S5" s="2" t="s">
        <v>9</v>
      </c>
    </row>
    <row r="6" spans="1:19" s="1" customFormat="1" ht="15.75" x14ac:dyDescent="0.25">
      <c r="A6" s="18">
        <v>1</v>
      </c>
      <c r="B6" s="3" t="s">
        <v>10</v>
      </c>
      <c r="C6" s="18" t="s">
        <v>11</v>
      </c>
      <c r="D6" s="21"/>
      <c r="E6" s="25"/>
      <c r="F6" s="21"/>
      <c r="G6" s="21"/>
      <c r="H6" s="25"/>
      <c r="I6" s="21"/>
      <c r="J6" s="21"/>
      <c r="K6" s="25"/>
      <c r="L6" s="21"/>
      <c r="M6" s="25"/>
      <c r="N6" s="21"/>
      <c r="O6" s="19">
        <v>0</v>
      </c>
      <c r="P6" s="30">
        <v>0</v>
      </c>
      <c r="Q6" s="21"/>
      <c r="R6" s="4">
        <v>0</v>
      </c>
      <c r="S6" s="5">
        <v>0</v>
      </c>
    </row>
    <row r="7" spans="1:19" s="1" customFormat="1" ht="15.75" x14ac:dyDescent="0.25">
      <c r="A7" s="18">
        <v>2</v>
      </c>
      <c r="B7" s="3" t="s">
        <v>12</v>
      </c>
      <c r="C7" s="18" t="s">
        <v>11</v>
      </c>
      <c r="D7" s="21">
        <v>840</v>
      </c>
      <c r="E7" s="25">
        <v>840</v>
      </c>
      <c r="F7" s="21">
        <v>840</v>
      </c>
      <c r="G7" s="21">
        <v>850</v>
      </c>
      <c r="H7" s="25">
        <v>850</v>
      </c>
      <c r="I7" s="21">
        <v>850</v>
      </c>
      <c r="J7" s="21">
        <v>850</v>
      </c>
      <c r="K7" s="25"/>
      <c r="L7" s="21">
        <v>950</v>
      </c>
      <c r="M7" s="25">
        <v>790</v>
      </c>
      <c r="N7" s="21">
        <v>890</v>
      </c>
      <c r="O7" s="19" t="e">
        <f>AVERAGE(D7,G7,J7,#REF!)</f>
        <v>#REF!</v>
      </c>
      <c r="P7" s="30">
        <f>AVERAGE(E7,H7,K7,M7)</f>
        <v>826.66666666666663</v>
      </c>
      <c r="Q7" s="21">
        <f>(F7+I7+L7+N7)/4</f>
        <v>882.5</v>
      </c>
      <c r="R7" s="4">
        <f>P7-Q7</f>
        <v>-55.833333333333371</v>
      </c>
      <c r="S7" s="5">
        <f>P7/Q7*100-100</f>
        <v>-6.3267233238904765</v>
      </c>
    </row>
    <row r="8" spans="1:19" s="1" customFormat="1" ht="15.75" x14ac:dyDescent="0.25">
      <c r="A8" s="18">
        <v>3</v>
      </c>
      <c r="B8" s="3" t="s">
        <v>13</v>
      </c>
      <c r="C8" s="18" t="s">
        <v>11</v>
      </c>
      <c r="D8" s="21">
        <v>476</v>
      </c>
      <c r="E8" s="25">
        <v>476</v>
      </c>
      <c r="F8" s="21">
        <v>548</v>
      </c>
      <c r="G8" s="21"/>
      <c r="H8" s="25"/>
      <c r="I8" s="21"/>
      <c r="J8" s="21">
        <v>520</v>
      </c>
      <c r="K8" s="25"/>
      <c r="L8" s="21">
        <v>690</v>
      </c>
      <c r="M8" s="25">
        <v>560</v>
      </c>
      <c r="N8" s="21">
        <v>500</v>
      </c>
      <c r="O8" s="19" t="e">
        <f>AVERAGE(D8,G8,J8,#REF!)</f>
        <v>#REF!</v>
      </c>
      <c r="P8" s="30">
        <f>AVERAGE(E8,H8,K8,M8)</f>
        <v>518</v>
      </c>
      <c r="Q8" s="21">
        <f t="shared" ref="Q8:Q48" si="0">(F8+I8+L8+N8)/4</f>
        <v>434.5</v>
      </c>
      <c r="R8" s="4">
        <f t="shared" ref="R8:R48" si="1">P8-Q8</f>
        <v>83.5</v>
      </c>
      <c r="S8" s="5">
        <f t="shared" ref="S8:S48" si="2">P8/Q8*100-100</f>
        <v>19.217491369390103</v>
      </c>
    </row>
    <row r="9" spans="1:19" s="1" customFormat="1" ht="15.75" x14ac:dyDescent="0.25">
      <c r="A9" s="18">
        <v>4</v>
      </c>
      <c r="B9" s="3" t="s">
        <v>14</v>
      </c>
      <c r="C9" s="18" t="s">
        <v>11</v>
      </c>
      <c r="D9" s="21">
        <v>595</v>
      </c>
      <c r="E9" s="25">
        <v>530</v>
      </c>
      <c r="F9" s="21">
        <v>530</v>
      </c>
      <c r="G9" s="21">
        <v>400</v>
      </c>
      <c r="H9" s="25">
        <v>400</v>
      </c>
      <c r="I9" s="21">
        <v>400</v>
      </c>
      <c r="J9" s="21">
        <v>690</v>
      </c>
      <c r="K9" s="25"/>
      <c r="L9" s="21">
        <v>690</v>
      </c>
      <c r="M9" s="25">
        <v>550</v>
      </c>
      <c r="N9" s="21">
        <v>560</v>
      </c>
      <c r="O9" s="19" t="e">
        <f>AVERAGE(D9,G9,J9,#REF!)</f>
        <v>#REF!</v>
      </c>
      <c r="P9" s="30">
        <f>AVERAGE(E9,H9,K9,M9)</f>
        <v>493.33333333333331</v>
      </c>
      <c r="Q9" s="21">
        <f t="shared" si="0"/>
        <v>545</v>
      </c>
      <c r="R9" s="4">
        <f t="shared" si="1"/>
        <v>-51.666666666666686</v>
      </c>
      <c r="S9" s="5">
        <f t="shared" si="2"/>
        <v>-9.4801223241590264</v>
      </c>
    </row>
    <row r="10" spans="1:19" s="1" customFormat="1" ht="16.5" customHeight="1" x14ac:dyDescent="0.25">
      <c r="A10" s="18">
        <v>5</v>
      </c>
      <c r="B10" s="3" t="s">
        <v>15</v>
      </c>
      <c r="C10" s="18" t="s">
        <v>11</v>
      </c>
      <c r="D10" s="21">
        <v>850</v>
      </c>
      <c r="E10" s="25">
        <v>850</v>
      </c>
      <c r="F10" s="21">
        <v>850</v>
      </c>
      <c r="G10" s="24">
        <v>630</v>
      </c>
      <c r="H10" s="27">
        <v>630</v>
      </c>
      <c r="I10" s="24">
        <v>690</v>
      </c>
      <c r="J10" s="21">
        <v>711</v>
      </c>
      <c r="K10" s="25">
        <v>720</v>
      </c>
      <c r="L10" s="21">
        <v>890</v>
      </c>
      <c r="M10" s="25">
        <v>780</v>
      </c>
      <c r="N10" s="21">
        <v>980</v>
      </c>
      <c r="O10" s="19" t="e">
        <f>AVERAGE(D10,G10,J10,#REF!)</f>
        <v>#REF!</v>
      </c>
      <c r="P10" s="30">
        <f>AVERAGE(E10,H10,K10,M10)</f>
        <v>745</v>
      </c>
      <c r="Q10" s="21">
        <f t="shared" si="0"/>
        <v>852.5</v>
      </c>
      <c r="R10" s="4">
        <f t="shared" si="1"/>
        <v>-107.5</v>
      </c>
      <c r="S10" s="5">
        <f t="shared" si="2"/>
        <v>-12.609970674486803</v>
      </c>
    </row>
    <row r="11" spans="1:19" s="1" customFormat="1" ht="15.75" x14ac:dyDescent="0.25">
      <c r="A11" s="18">
        <v>6</v>
      </c>
      <c r="B11" s="3" t="s">
        <v>16</v>
      </c>
      <c r="C11" s="18" t="s">
        <v>11</v>
      </c>
      <c r="D11" s="21">
        <v>933</v>
      </c>
      <c r="E11" s="25">
        <v>860</v>
      </c>
      <c r="F11" s="21">
        <v>860</v>
      </c>
      <c r="G11" s="21"/>
      <c r="H11" s="25"/>
      <c r="I11" s="21">
        <v>850</v>
      </c>
      <c r="J11" s="21"/>
      <c r="K11" s="25"/>
      <c r="L11" s="21">
        <v>1200</v>
      </c>
      <c r="M11" s="25"/>
      <c r="N11" s="21"/>
      <c r="O11" s="19" t="e">
        <f>AVERAGE(D11,G11,J11,#REF!)</f>
        <v>#REF!</v>
      </c>
      <c r="P11" s="30">
        <f>AVERAGE(E11,H11,K11,M11)</f>
        <v>860</v>
      </c>
      <c r="Q11" s="21">
        <f t="shared" si="0"/>
        <v>727.5</v>
      </c>
      <c r="R11" s="4">
        <f t="shared" si="1"/>
        <v>132.5</v>
      </c>
      <c r="S11" s="5">
        <f t="shared" si="2"/>
        <v>18.213058419243993</v>
      </c>
    </row>
    <row r="12" spans="1:19" s="1" customFormat="1" ht="15.75" x14ac:dyDescent="0.25">
      <c r="A12" s="18">
        <v>7</v>
      </c>
      <c r="B12" s="6" t="s">
        <v>17</v>
      </c>
      <c r="C12" s="18" t="s">
        <v>11</v>
      </c>
      <c r="D12" s="21"/>
      <c r="E12" s="25"/>
      <c r="F12" s="21"/>
      <c r="G12" s="21"/>
      <c r="H12" s="25"/>
      <c r="I12" s="21"/>
      <c r="J12" s="21"/>
      <c r="K12" s="25"/>
      <c r="L12" s="21"/>
      <c r="M12" s="25"/>
      <c r="N12" s="21"/>
      <c r="O12" s="19"/>
      <c r="P12" s="30"/>
      <c r="Q12" s="21">
        <f t="shared" si="0"/>
        <v>0</v>
      </c>
      <c r="R12" s="4">
        <f t="shared" si="1"/>
        <v>0</v>
      </c>
      <c r="S12" s="5" t="e">
        <f t="shared" si="2"/>
        <v>#DIV/0!</v>
      </c>
    </row>
    <row r="13" spans="1:19" s="1" customFormat="1" ht="15.75" x14ac:dyDescent="0.25">
      <c r="A13" s="18">
        <v>8</v>
      </c>
      <c r="B13" s="3" t="s">
        <v>18</v>
      </c>
      <c r="C13" s="7" t="s">
        <v>11</v>
      </c>
      <c r="D13" s="21">
        <v>630</v>
      </c>
      <c r="E13" s="25">
        <v>630</v>
      </c>
      <c r="F13" s="21">
        <v>810</v>
      </c>
      <c r="G13" s="21">
        <v>550</v>
      </c>
      <c r="H13" s="25"/>
      <c r="I13" s="21">
        <v>550</v>
      </c>
      <c r="J13" s="21">
        <v>1300</v>
      </c>
      <c r="K13" s="25">
        <v>1180</v>
      </c>
      <c r="L13" s="21">
        <v>1160</v>
      </c>
      <c r="M13" s="25"/>
      <c r="N13" s="21"/>
      <c r="O13" s="19" t="e">
        <f>AVERAGE(D13,G13,J13,#REF!)</f>
        <v>#REF!</v>
      </c>
      <c r="P13" s="30">
        <f t="shared" ref="P13:P48" si="3">AVERAGE(E13,H13,K13,M13)</f>
        <v>905</v>
      </c>
      <c r="Q13" s="21">
        <f t="shared" si="0"/>
        <v>630</v>
      </c>
      <c r="R13" s="4">
        <f t="shared" si="1"/>
        <v>275</v>
      </c>
      <c r="S13" s="5">
        <f t="shared" si="2"/>
        <v>43.650793650793645</v>
      </c>
    </row>
    <row r="14" spans="1:19" s="1" customFormat="1" ht="15.75" x14ac:dyDescent="0.25">
      <c r="A14" s="8">
        <v>9</v>
      </c>
      <c r="B14" s="3" t="s">
        <v>19</v>
      </c>
      <c r="C14" s="18" t="s">
        <v>20</v>
      </c>
      <c r="D14" s="21">
        <v>252.5</v>
      </c>
      <c r="E14" s="25">
        <v>252.5</v>
      </c>
      <c r="F14" s="21">
        <v>253</v>
      </c>
      <c r="G14" s="21">
        <v>250</v>
      </c>
      <c r="H14" s="25">
        <v>200</v>
      </c>
      <c r="I14" s="21">
        <v>250</v>
      </c>
      <c r="J14" s="21">
        <v>260</v>
      </c>
      <c r="K14" s="25">
        <v>260</v>
      </c>
      <c r="L14" s="21">
        <v>260</v>
      </c>
      <c r="M14" s="25">
        <v>300</v>
      </c>
      <c r="N14" s="21">
        <v>300</v>
      </c>
      <c r="O14" s="19" t="e">
        <f>AVERAGE(D14,G14,J14,#REF!)</f>
        <v>#REF!</v>
      </c>
      <c r="P14" s="30">
        <f t="shared" si="3"/>
        <v>253.125</v>
      </c>
      <c r="Q14" s="21">
        <f t="shared" si="0"/>
        <v>265.75</v>
      </c>
      <c r="R14" s="4">
        <f t="shared" si="1"/>
        <v>-12.625</v>
      </c>
      <c r="S14" s="5">
        <f t="shared" si="2"/>
        <v>-4.7507055503292577</v>
      </c>
    </row>
    <row r="15" spans="1:19" s="1" customFormat="1" ht="31.5" x14ac:dyDescent="0.25">
      <c r="A15" s="18">
        <v>10</v>
      </c>
      <c r="B15" s="9" t="s">
        <v>21</v>
      </c>
      <c r="C15" s="8" t="s">
        <v>20</v>
      </c>
      <c r="D15" s="21">
        <v>185</v>
      </c>
      <c r="E15" s="25">
        <v>185</v>
      </c>
      <c r="F15" s="21">
        <v>185</v>
      </c>
      <c r="G15" s="21">
        <v>165</v>
      </c>
      <c r="H15" s="25">
        <v>165</v>
      </c>
      <c r="I15" s="21">
        <v>185</v>
      </c>
      <c r="J15" s="21">
        <v>195</v>
      </c>
      <c r="K15" s="25">
        <v>195</v>
      </c>
      <c r="L15" s="21">
        <v>195</v>
      </c>
      <c r="M15" s="25">
        <v>280</v>
      </c>
      <c r="N15" s="21">
        <v>280</v>
      </c>
      <c r="O15" s="19" t="e">
        <f>AVERAGE(D15,G15,J15,#REF!)</f>
        <v>#REF!</v>
      </c>
      <c r="P15" s="30">
        <f t="shared" si="3"/>
        <v>206.25</v>
      </c>
      <c r="Q15" s="21">
        <f t="shared" si="0"/>
        <v>211.25</v>
      </c>
      <c r="R15" s="4">
        <f t="shared" si="1"/>
        <v>-5</v>
      </c>
      <c r="S15" s="5">
        <f t="shared" si="2"/>
        <v>-2.3668639053254452</v>
      </c>
    </row>
    <row r="16" spans="1:19" s="1" customFormat="1" ht="31.5" x14ac:dyDescent="0.25">
      <c r="A16" s="18">
        <v>11</v>
      </c>
      <c r="B16" s="9" t="s">
        <v>22</v>
      </c>
      <c r="C16" s="8" t="s">
        <v>11</v>
      </c>
      <c r="D16" s="21">
        <v>530</v>
      </c>
      <c r="E16" s="25">
        <v>530</v>
      </c>
      <c r="F16" s="21">
        <v>530</v>
      </c>
      <c r="G16" s="21">
        <v>550</v>
      </c>
      <c r="H16" s="25">
        <v>550</v>
      </c>
      <c r="I16" s="21">
        <v>350</v>
      </c>
      <c r="J16" s="21">
        <v>1040</v>
      </c>
      <c r="K16" s="25">
        <v>1040</v>
      </c>
      <c r="L16" s="21">
        <v>1040</v>
      </c>
      <c r="M16" s="25">
        <v>1055</v>
      </c>
      <c r="N16" s="21">
        <v>1055</v>
      </c>
      <c r="O16" s="19" t="e">
        <f>AVERAGE(D16,G16,J16,#REF!)</f>
        <v>#REF!</v>
      </c>
      <c r="P16" s="30">
        <f t="shared" si="3"/>
        <v>793.75</v>
      </c>
      <c r="Q16" s="21">
        <f t="shared" si="0"/>
        <v>743.75</v>
      </c>
      <c r="R16" s="4">
        <f t="shared" si="1"/>
        <v>50</v>
      </c>
      <c r="S16" s="5">
        <f t="shared" si="2"/>
        <v>6.7226890756302566</v>
      </c>
    </row>
    <row r="17" spans="1:19" s="1" customFormat="1" ht="31.5" x14ac:dyDescent="0.25">
      <c r="A17" s="18">
        <v>12</v>
      </c>
      <c r="B17" s="3" t="s">
        <v>23</v>
      </c>
      <c r="C17" s="18" t="s">
        <v>11</v>
      </c>
      <c r="D17" s="21">
        <v>1150</v>
      </c>
      <c r="E17" s="25">
        <v>1150</v>
      </c>
      <c r="F17" s="21">
        <v>1150</v>
      </c>
      <c r="G17" s="21">
        <v>690</v>
      </c>
      <c r="H17" s="25">
        <v>690</v>
      </c>
      <c r="I17" s="21">
        <v>850</v>
      </c>
      <c r="J17" s="21">
        <v>1300</v>
      </c>
      <c r="K17" s="25">
        <v>1300</v>
      </c>
      <c r="L17" s="21">
        <v>1300</v>
      </c>
      <c r="M17" s="25">
        <v>940</v>
      </c>
      <c r="N17" s="21">
        <v>1160</v>
      </c>
      <c r="O17" s="19" t="e">
        <f>AVERAGE(D17,G17,J17,#REF!)</f>
        <v>#REF!</v>
      </c>
      <c r="P17" s="30">
        <f t="shared" si="3"/>
        <v>1020</v>
      </c>
      <c r="Q17" s="21">
        <f t="shared" si="0"/>
        <v>1115</v>
      </c>
      <c r="R17" s="4">
        <f t="shared" si="1"/>
        <v>-95</v>
      </c>
      <c r="S17" s="5">
        <f t="shared" si="2"/>
        <v>-8.5201793721973047</v>
      </c>
    </row>
    <row r="18" spans="1:19" s="1" customFormat="1" ht="15.75" x14ac:dyDescent="0.25">
      <c r="A18" s="18">
        <v>13</v>
      </c>
      <c r="B18" s="3" t="s">
        <v>24</v>
      </c>
      <c r="C18" s="18" t="s">
        <v>25</v>
      </c>
      <c r="D18" s="21">
        <v>220</v>
      </c>
      <c r="E18" s="25">
        <v>266</v>
      </c>
      <c r="F18" s="21">
        <v>277</v>
      </c>
      <c r="G18" s="21"/>
      <c r="H18" s="25"/>
      <c r="I18" s="21"/>
      <c r="J18" s="21">
        <v>220</v>
      </c>
      <c r="K18" s="25">
        <v>220</v>
      </c>
      <c r="L18" s="21">
        <v>290</v>
      </c>
      <c r="M18" s="25">
        <v>340</v>
      </c>
      <c r="N18" s="21">
        <v>340</v>
      </c>
      <c r="O18" s="19" t="e">
        <f>AVERAGE(D18,G18,J18,#REF!)</f>
        <v>#REF!</v>
      </c>
      <c r="P18" s="30">
        <f t="shared" si="3"/>
        <v>275.33333333333331</v>
      </c>
      <c r="Q18" s="21">
        <f t="shared" si="0"/>
        <v>226.75</v>
      </c>
      <c r="R18" s="4">
        <f t="shared" si="1"/>
        <v>48.583333333333314</v>
      </c>
      <c r="S18" s="5">
        <f t="shared" si="2"/>
        <v>21.425946343256143</v>
      </c>
    </row>
    <row r="19" spans="1:19" s="1" customFormat="1" ht="15.75" x14ac:dyDescent="0.25">
      <c r="A19" s="18">
        <v>14</v>
      </c>
      <c r="B19" s="3" t="s">
        <v>26</v>
      </c>
      <c r="C19" s="18" t="s">
        <v>11</v>
      </c>
      <c r="D19" s="21">
        <v>122</v>
      </c>
      <c r="E19" s="25">
        <v>122</v>
      </c>
      <c r="F19" s="21">
        <v>122</v>
      </c>
      <c r="G19" s="21">
        <v>145</v>
      </c>
      <c r="H19" s="25">
        <v>145</v>
      </c>
      <c r="I19" s="21">
        <v>145</v>
      </c>
      <c r="J19" s="21">
        <v>152</v>
      </c>
      <c r="K19" s="25">
        <v>179.78</v>
      </c>
      <c r="L19" s="21">
        <v>181</v>
      </c>
      <c r="M19" s="25">
        <v>220</v>
      </c>
      <c r="N19" s="21">
        <v>220</v>
      </c>
      <c r="O19" s="19" t="e">
        <f>AVERAGE(D19,G19,J19,#REF!)</f>
        <v>#REF!</v>
      </c>
      <c r="P19" s="30">
        <f t="shared" si="3"/>
        <v>166.69499999999999</v>
      </c>
      <c r="Q19" s="21">
        <f t="shared" si="0"/>
        <v>167</v>
      </c>
      <c r="R19" s="4">
        <f t="shared" si="1"/>
        <v>-0.30500000000000682</v>
      </c>
      <c r="S19" s="5">
        <f t="shared" si="2"/>
        <v>-0.18263473053892199</v>
      </c>
    </row>
    <row r="20" spans="1:19" s="1" customFormat="1" ht="15.75" x14ac:dyDescent="0.25">
      <c r="A20" s="18">
        <v>15</v>
      </c>
      <c r="B20" s="3" t="s">
        <v>27</v>
      </c>
      <c r="C20" s="18" t="s">
        <v>11</v>
      </c>
      <c r="D20" s="21">
        <v>400</v>
      </c>
      <c r="E20" s="25">
        <v>380</v>
      </c>
      <c r="F20" s="21">
        <v>380</v>
      </c>
      <c r="G20" s="21">
        <v>320</v>
      </c>
      <c r="H20" s="25">
        <v>320</v>
      </c>
      <c r="I20" s="21">
        <v>450</v>
      </c>
      <c r="J20" s="21">
        <v>390</v>
      </c>
      <c r="K20" s="25">
        <v>390</v>
      </c>
      <c r="L20" s="21">
        <v>370</v>
      </c>
      <c r="M20" s="25">
        <v>285</v>
      </c>
      <c r="N20" s="21">
        <v>480</v>
      </c>
      <c r="O20" s="19" t="e">
        <f>AVERAGE(D20,G20,J20,#REF!)</f>
        <v>#REF!</v>
      </c>
      <c r="P20" s="30">
        <f t="shared" si="3"/>
        <v>343.75</v>
      </c>
      <c r="Q20" s="21">
        <f t="shared" si="0"/>
        <v>420</v>
      </c>
      <c r="R20" s="4">
        <f t="shared" si="1"/>
        <v>-76.25</v>
      </c>
      <c r="S20" s="5">
        <f t="shared" si="2"/>
        <v>-18.154761904761912</v>
      </c>
    </row>
    <row r="21" spans="1:19" s="1" customFormat="1" ht="15.75" x14ac:dyDescent="0.25">
      <c r="A21" s="18">
        <v>16</v>
      </c>
      <c r="B21" s="3" t="s">
        <v>28</v>
      </c>
      <c r="C21" s="18" t="s">
        <v>11</v>
      </c>
      <c r="D21" s="21">
        <v>480</v>
      </c>
      <c r="E21" s="25">
        <v>480</v>
      </c>
      <c r="F21" s="21">
        <v>480</v>
      </c>
      <c r="G21" s="21">
        <v>320</v>
      </c>
      <c r="H21" s="25">
        <v>320</v>
      </c>
      <c r="I21" s="21">
        <v>350</v>
      </c>
      <c r="J21" s="21">
        <v>320</v>
      </c>
      <c r="K21" s="25">
        <v>320</v>
      </c>
      <c r="L21" s="21">
        <v>450</v>
      </c>
      <c r="M21" s="25">
        <v>400</v>
      </c>
      <c r="N21" s="21">
        <v>590</v>
      </c>
      <c r="O21" s="19" t="e">
        <f>AVERAGE(D21,G21,J21,#REF!)</f>
        <v>#REF!</v>
      </c>
      <c r="P21" s="30">
        <f t="shared" si="3"/>
        <v>380</v>
      </c>
      <c r="Q21" s="21">
        <f t="shared" si="0"/>
        <v>467.5</v>
      </c>
      <c r="R21" s="4">
        <f t="shared" si="1"/>
        <v>-87.5</v>
      </c>
      <c r="S21" s="5">
        <f t="shared" si="2"/>
        <v>-18.716577540106954</v>
      </c>
    </row>
    <row r="22" spans="1:19" s="1" customFormat="1" ht="18.75" customHeight="1" x14ac:dyDescent="0.25">
      <c r="A22" s="18">
        <v>17</v>
      </c>
      <c r="B22" s="3" t="s">
        <v>60</v>
      </c>
      <c r="C22" s="18" t="s">
        <v>11</v>
      </c>
      <c r="D22" s="21">
        <v>490</v>
      </c>
      <c r="E22" s="25">
        <v>490</v>
      </c>
      <c r="F22" s="21">
        <v>490</v>
      </c>
      <c r="G22" s="21"/>
      <c r="H22" s="25">
        <v>380</v>
      </c>
      <c r="I22" s="21">
        <v>490</v>
      </c>
      <c r="J22" s="21"/>
      <c r="K22" s="25"/>
      <c r="L22" s="21">
        <v>550</v>
      </c>
      <c r="M22" s="25">
        <v>350</v>
      </c>
      <c r="N22" s="21">
        <v>700</v>
      </c>
      <c r="O22" s="19" t="e">
        <f>AVERAGE(D22,G22,J22,#REF!)</f>
        <v>#REF!</v>
      </c>
      <c r="P22" s="30">
        <f t="shared" si="3"/>
        <v>406.66666666666669</v>
      </c>
      <c r="Q22" s="21">
        <f t="shared" si="0"/>
        <v>557.5</v>
      </c>
      <c r="R22" s="4">
        <f t="shared" si="1"/>
        <v>-150.83333333333331</v>
      </c>
      <c r="S22" s="5">
        <f t="shared" si="2"/>
        <v>-27.055306427503737</v>
      </c>
    </row>
    <row r="23" spans="1:19" s="1" customFormat="1" ht="15.75" x14ac:dyDescent="0.25">
      <c r="A23" s="18">
        <v>18</v>
      </c>
      <c r="B23" s="3" t="s">
        <v>29</v>
      </c>
      <c r="C23" s="18" t="s">
        <v>30</v>
      </c>
      <c r="D23" s="21">
        <v>135</v>
      </c>
      <c r="E23" s="25">
        <v>135</v>
      </c>
      <c r="F23" s="21">
        <v>135</v>
      </c>
      <c r="G23" s="21">
        <v>120</v>
      </c>
      <c r="H23" s="25">
        <v>120</v>
      </c>
      <c r="I23" s="21">
        <v>120</v>
      </c>
      <c r="J23" s="21">
        <v>200</v>
      </c>
      <c r="K23" s="25">
        <v>200</v>
      </c>
      <c r="L23" s="21">
        <v>150</v>
      </c>
      <c r="M23" s="25">
        <v>125</v>
      </c>
      <c r="N23" s="21">
        <v>150</v>
      </c>
      <c r="O23" s="19" t="e">
        <f>AVERAGE(D23,G23,J23,#REF!)</f>
        <v>#REF!</v>
      </c>
      <c r="P23" s="30">
        <f t="shared" si="3"/>
        <v>145</v>
      </c>
      <c r="Q23" s="21">
        <f t="shared" si="0"/>
        <v>138.75</v>
      </c>
      <c r="R23" s="4">
        <f t="shared" si="1"/>
        <v>6.25</v>
      </c>
      <c r="S23" s="5">
        <f t="shared" si="2"/>
        <v>4.5045045045044958</v>
      </c>
    </row>
    <row r="24" spans="1:19" s="1" customFormat="1" ht="15" customHeight="1" x14ac:dyDescent="0.25">
      <c r="A24" s="18">
        <v>19</v>
      </c>
      <c r="B24" s="3" t="s">
        <v>31</v>
      </c>
      <c r="C24" s="18" t="s">
        <v>11</v>
      </c>
      <c r="D24" s="21">
        <v>120</v>
      </c>
      <c r="E24" s="25"/>
      <c r="F24" s="21"/>
      <c r="G24" s="21">
        <v>100</v>
      </c>
      <c r="H24" s="25">
        <v>60</v>
      </c>
      <c r="I24" s="21">
        <v>100</v>
      </c>
      <c r="J24" s="21"/>
      <c r="K24" s="25"/>
      <c r="L24" s="21"/>
      <c r="M24" s="25">
        <v>150</v>
      </c>
      <c r="N24" s="21">
        <v>160</v>
      </c>
      <c r="O24" s="19" t="e">
        <f>AVERAGE(D24,G24,J24,#REF!)</f>
        <v>#REF!</v>
      </c>
      <c r="P24" s="30">
        <f t="shared" si="3"/>
        <v>105</v>
      </c>
      <c r="Q24" s="21">
        <f t="shared" si="0"/>
        <v>65</v>
      </c>
      <c r="R24" s="4">
        <f t="shared" si="1"/>
        <v>40</v>
      </c>
      <c r="S24" s="5">
        <f t="shared" si="2"/>
        <v>61.538461538461547</v>
      </c>
    </row>
    <row r="25" spans="1:19" s="1" customFormat="1" ht="15.75" x14ac:dyDescent="0.25">
      <c r="A25" s="18">
        <v>20</v>
      </c>
      <c r="B25" s="3" t="s">
        <v>32</v>
      </c>
      <c r="C25" s="18" t="s">
        <v>11</v>
      </c>
      <c r="D25" s="21">
        <v>96.3</v>
      </c>
      <c r="E25" s="25">
        <v>96.3</v>
      </c>
      <c r="F25" s="21">
        <v>96</v>
      </c>
      <c r="G25" s="21">
        <v>90</v>
      </c>
      <c r="H25" s="25">
        <v>88</v>
      </c>
      <c r="I25" s="21">
        <v>84</v>
      </c>
      <c r="J25" s="21">
        <v>89</v>
      </c>
      <c r="K25" s="25">
        <v>79.98</v>
      </c>
      <c r="L25" s="21">
        <v>80</v>
      </c>
      <c r="M25" s="25">
        <v>170</v>
      </c>
      <c r="N25" s="21">
        <v>170</v>
      </c>
      <c r="O25" s="19" t="e">
        <f>AVERAGE(D25,G25,J25,#REF!)</f>
        <v>#REF!</v>
      </c>
      <c r="P25" s="30">
        <f t="shared" si="3"/>
        <v>108.57000000000001</v>
      </c>
      <c r="Q25" s="21">
        <f t="shared" si="0"/>
        <v>107.5</v>
      </c>
      <c r="R25" s="4">
        <f t="shared" si="1"/>
        <v>1.0700000000000074</v>
      </c>
      <c r="S25" s="5">
        <f t="shared" si="2"/>
        <v>0.99534883720930623</v>
      </c>
    </row>
    <row r="26" spans="1:19" s="1" customFormat="1" ht="15.75" x14ac:dyDescent="0.25">
      <c r="A26" s="18">
        <v>21</v>
      </c>
      <c r="B26" s="3" t="s">
        <v>33</v>
      </c>
      <c r="C26" s="18" t="s">
        <v>11</v>
      </c>
      <c r="D26" s="21">
        <v>257</v>
      </c>
      <c r="E26" s="25">
        <v>215.7</v>
      </c>
      <c r="F26" s="21">
        <v>216</v>
      </c>
      <c r="G26" s="21">
        <v>170</v>
      </c>
      <c r="H26" s="25">
        <v>170</v>
      </c>
      <c r="I26" s="21">
        <v>170</v>
      </c>
      <c r="J26" s="21">
        <v>183</v>
      </c>
      <c r="K26" s="25">
        <v>183</v>
      </c>
      <c r="L26" s="21">
        <v>189</v>
      </c>
      <c r="M26" s="25">
        <v>290</v>
      </c>
      <c r="N26" s="21">
        <v>290</v>
      </c>
      <c r="O26" s="19" t="e">
        <f>AVERAGE(D26,G26,J26,#REF!)</f>
        <v>#REF!</v>
      </c>
      <c r="P26" s="30">
        <f t="shared" si="3"/>
        <v>214.67500000000001</v>
      </c>
      <c r="Q26" s="21">
        <f t="shared" si="0"/>
        <v>216.25</v>
      </c>
      <c r="R26" s="4">
        <f t="shared" si="1"/>
        <v>-1.5749999999999886</v>
      </c>
      <c r="S26" s="5">
        <f t="shared" si="2"/>
        <v>-0.72832369942196351</v>
      </c>
    </row>
    <row r="27" spans="1:19" s="1" customFormat="1" ht="15.75" x14ac:dyDescent="0.25">
      <c r="A27" s="18">
        <v>22</v>
      </c>
      <c r="B27" s="3" t="s">
        <v>34</v>
      </c>
      <c r="C27" s="18" t="s">
        <v>11</v>
      </c>
      <c r="D27" s="21">
        <v>170</v>
      </c>
      <c r="E27" s="25">
        <v>160</v>
      </c>
      <c r="F27" s="21">
        <v>160</v>
      </c>
      <c r="G27" s="21">
        <v>110</v>
      </c>
      <c r="H27" s="25">
        <v>110</v>
      </c>
      <c r="I27" s="21">
        <v>110</v>
      </c>
      <c r="J27" s="21">
        <v>110</v>
      </c>
      <c r="K27" s="25">
        <v>110</v>
      </c>
      <c r="L27" s="21">
        <v>110</v>
      </c>
      <c r="M27" s="25"/>
      <c r="N27" s="21"/>
      <c r="O27" s="19" t="e">
        <f>AVERAGE(D27,G27,J27,#REF!)</f>
        <v>#REF!</v>
      </c>
      <c r="P27" s="30">
        <f t="shared" si="3"/>
        <v>126.66666666666667</v>
      </c>
      <c r="Q27" s="21">
        <f t="shared" si="0"/>
        <v>95</v>
      </c>
      <c r="R27" s="4">
        <f t="shared" si="1"/>
        <v>31.666666666666671</v>
      </c>
      <c r="S27" s="5">
        <f t="shared" si="2"/>
        <v>33.333333333333343</v>
      </c>
    </row>
    <row r="28" spans="1:19" s="1" customFormat="1" ht="15.75" x14ac:dyDescent="0.25">
      <c r="A28" s="18">
        <v>23</v>
      </c>
      <c r="B28" s="3" t="s">
        <v>35</v>
      </c>
      <c r="C28" s="18" t="s">
        <v>11</v>
      </c>
      <c r="D28" s="21">
        <v>110</v>
      </c>
      <c r="E28" s="25">
        <v>138.1</v>
      </c>
      <c r="F28" s="21">
        <v>138</v>
      </c>
      <c r="G28" s="21">
        <v>110</v>
      </c>
      <c r="H28" s="25">
        <v>110</v>
      </c>
      <c r="I28" s="21">
        <v>110</v>
      </c>
      <c r="J28" s="21">
        <v>190</v>
      </c>
      <c r="K28" s="25">
        <v>190</v>
      </c>
      <c r="L28" s="21">
        <v>190</v>
      </c>
      <c r="M28" s="25">
        <v>180</v>
      </c>
      <c r="N28" s="21">
        <v>180</v>
      </c>
      <c r="O28" s="19" t="e">
        <f>AVERAGE(D28,G28,J28,#REF!)</f>
        <v>#REF!</v>
      </c>
      <c r="P28" s="30">
        <f t="shared" si="3"/>
        <v>154.52500000000001</v>
      </c>
      <c r="Q28" s="21">
        <f t="shared" si="0"/>
        <v>154.5</v>
      </c>
      <c r="R28" s="4">
        <f t="shared" si="1"/>
        <v>2.5000000000005684E-2</v>
      </c>
      <c r="S28" s="5">
        <f t="shared" si="2"/>
        <v>1.6181229773465589E-2</v>
      </c>
    </row>
    <row r="29" spans="1:19" s="1" customFormat="1" ht="15.75" x14ac:dyDescent="0.25">
      <c r="A29" s="18">
        <v>24</v>
      </c>
      <c r="B29" s="3" t="s">
        <v>36</v>
      </c>
      <c r="C29" s="18" t="s">
        <v>11</v>
      </c>
      <c r="D29" s="21">
        <v>180</v>
      </c>
      <c r="E29" s="25">
        <v>181.7</v>
      </c>
      <c r="F29" s="21">
        <v>182</v>
      </c>
      <c r="G29" s="21">
        <v>150</v>
      </c>
      <c r="H29" s="25">
        <v>140</v>
      </c>
      <c r="I29" s="21">
        <v>110</v>
      </c>
      <c r="J29" s="21">
        <v>190</v>
      </c>
      <c r="K29" s="25">
        <v>130</v>
      </c>
      <c r="L29" s="21">
        <v>130</v>
      </c>
      <c r="M29" s="25">
        <v>220</v>
      </c>
      <c r="N29" s="21">
        <v>210</v>
      </c>
      <c r="O29" s="19" t="e">
        <f>AVERAGE(D29,G29,J29,#REF!)</f>
        <v>#REF!</v>
      </c>
      <c r="P29" s="30">
        <f t="shared" si="3"/>
        <v>167.92500000000001</v>
      </c>
      <c r="Q29" s="21">
        <f t="shared" si="0"/>
        <v>158</v>
      </c>
      <c r="R29" s="4">
        <f t="shared" si="1"/>
        <v>9.9250000000000114</v>
      </c>
      <c r="S29" s="5">
        <f t="shared" si="2"/>
        <v>6.2816455696202524</v>
      </c>
    </row>
    <row r="30" spans="1:19" s="1" customFormat="1" ht="15.75" x14ac:dyDescent="0.25">
      <c r="A30" s="18">
        <v>25</v>
      </c>
      <c r="B30" s="3" t="s">
        <v>37</v>
      </c>
      <c r="C30" s="18" t="s">
        <v>11</v>
      </c>
      <c r="D30" s="21">
        <v>170</v>
      </c>
      <c r="E30" s="25">
        <v>170</v>
      </c>
      <c r="F30" s="21">
        <v>170</v>
      </c>
      <c r="G30" s="21"/>
      <c r="H30" s="25"/>
      <c r="I30" s="21">
        <v>150</v>
      </c>
      <c r="J30" s="21"/>
      <c r="K30" s="25"/>
      <c r="L30" s="21"/>
      <c r="M30" s="25"/>
      <c r="N30" s="21"/>
      <c r="O30" s="19" t="e">
        <f>AVERAGE(D30,G30,J30,#REF!)</f>
        <v>#REF!</v>
      </c>
      <c r="P30" s="30">
        <f t="shared" si="3"/>
        <v>170</v>
      </c>
      <c r="Q30" s="21">
        <f t="shared" si="0"/>
        <v>80</v>
      </c>
      <c r="R30" s="4">
        <f t="shared" si="1"/>
        <v>90</v>
      </c>
      <c r="S30" s="5">
        <f t="shared" si="2"/>
        <v>112.5</v>
      </c>
    </row>
    <row r="31" spans="1:19" s="1" customFormat="1" ht="15.75" x14ac:dyDescent="0.25">
      <c r="A31" s="18">
        <v>26</v>
      </c>
      <c r="B31" s="3" t="s">
        <v>38</v>
      </c>
      <c r="C31" s="18" t="s">
        <v>11</v>
      </c>
      <c r="D31" s="21">
        <v>170</v>
      </c>
      <c r="E31" s="25">
        <v>170</v>
      </c>
      <c r="F31" s="21">
        <v>170</v>
      </c>
      <c r="G31" s="21"/>
      <c r="H31" s="25"/>
      <c r="I31" s="21">
        <v>150</v>
      </c>
      <c r="J31" s="21"/>
      <c r="K31" s="25"/>
      <c r="L31" s="21"/>
      <c r="M31" s="25"/>
      <c r="N31" s="21"/>
      <c r="O31" s="19" t="e">
        <f>AVERAGE(D31,G31,J31,#REF!)</f>
        <v>#REF!</v>
      </c>
      <c r="P31" s="30">
        <f t="shared" si="3"/>
        <v>170</v>
      </c>
      <c r="Q31" s="21">
        <f t="shared" si="0"/>
        <v>80</v>
      </c>
      <c r="R31" s="4">
        <f t="shared" si="1"/>
        <v>90</v>
      </c>
      <c r="S31" s="5">
        <f t="shared" si="2"/>
        <v>112.5</v>
      </c>
    </row>
    <row r="32" spans="1:19" s="1" customFormat="1" ht="15.75" x14ac:dyDescent="0.25">
      <c r="A32" s="18">
        <v>27</v>
      </c>
      <c r="B32" s="3" t="s">
        <v>39</v>
      </c>
      <c r="C32" s="18" t="s">
        <v>11</v>
      </c>
      <c r="D32" s="21">
        <v>163</v>
      </c>
      <c r="E32" s="25">
        <v>108.9</v>
      </c>
      <c r="F32" s="21">
        <v>109</v>
      </c>
      <c r="G32" s="21">
        <v>136</v>
      </c>
      <c r="H32" s="25">
        <v>136</v>
      </c>
      <c r="I32" s="21">
        <v>136</v>
      </c>
      <c r="J32" s="21">
        <v>140</v>
      </c>
      <c r="K32" s="25">
        <v>110.18</v>
      </c>
      <c r="L32" s="21">
        <v>110</v>
      </c>
      <c r="M32" s="25">
        <v>240</v>
      </c>
      <c r="N32" s="21">
        <v>240</v>
      </c>
      <c r="O32" s="19" t="e">
        <f>AVERAGE(D32,G32,J32,#REF!)</f>
        <v>#REF!</v>
      </c>
      <c r="P32" s="30">
        <f t="shared" si="3"/>
        <v>148.77000000000001</v>
      </c>
      <c r="Q32" s="21">
        <f t="shared" si="0"/>
        <v>148.75</v>
      </c>
      <c r="R32" s="4">
        <f t="shared" si="1"/>
        <v>2.0000000000010232E-2</v>
      </c>
      <c r="S32" s="5">
        <f t="shared" si="2"/>
        <v>1.3445378151260456E-2</v>
      </c>
    </row>
    <row r="33" spans="1:19" s="1" customFormat="1" ht="15.75" x14ac:dyDescent="0.25">
      <c r="A33" s="18">
        <v>28</v>
      </c>
      <c r="B33" s="9" t="s">
        <v>40</v>
      </c>
      <c r="C33" s="8" t="s">
        <v>11</v>
      </c>
      <c r="D33" s="21">
        <v>93</v>
      </c>
      <c r="E33" s="25">
        <v>93</v>
      </c>
      <c r="F33" s="21">
        <v>93</v>
      </c>
      <c r="G33" s="21">
        <v>84</v>
      </c>
      <c r="H33" s="25">
        <v>84</v>
      </c>
      <c r="I33" s="21">
        <v>84</v>
      </c>
      <c r="J33" s="21"/>
      <c r="K33" s="25"/>
      <c r="L33" s="21"/>
      <c r="M33" s="25"/>
      <c r="N33" s="21"/>
      <c r="O33" s="19" t="e">
        <f>AVERAGE(D33,G33,J33,#REF!)</f>
        <v>#REF!</v>
      </c>
      <c r="P33" s="30">
        <f t="shared" si="3"/>
        <v>88.5</v>
      </c>
      <c r="Q33" s="21">
        <f t="shared" si="0"/>
        <v>44.25</v>
      </c>
      <c r="R33" s="4">
        <f t="shared" si="1"/>
        <v>44.25</v>
      </c>
      <c r="S33" s="5">
        <f t="shared" si="2"/>
        <v>100</v>
      </c>
    </row>
    <row r="34" spans="1:19" s="1" customFormat="1" ht="15.75" x14ac:dyDescent="0.25">
      <c r="A34" s="18">
        <v>29</v>
      </c>
      <c r="B34" s="9" t="s">
        <v>41</v>
      </c>
      <c r="C34" s="8" t="s">
        <v>11</v>
      </c>
      <c r="D34" s="21">
        <v>138</v>
      </c>
      <c r="E34" s="25">
        <v>142</v>
      </c>
      <c r="F34" s="21">
        <v>142</v>
      </c>
      <c r="G34" s="21"/>
      <c r="H34" s="25"/>
      <c r="I34" s="21"/>
      <c r="J34" s="21"/>
      <c r="K34" s="25"/>
      <c r="L34" s="21"/>
      <c r="M34" s="25"/>
      <c r="N34" s="21"/>
      <c r="O34" s="19" t="e">
        <f>AVERAGE(D34,G34,J34,#REF!)</f>
        <v>#REF!</v>
      </c>
      <c r="P34" s="30">
        <f t="shared" si="3"/>
        <v>142</v>
      </c>
      <c r="Q34" s="21">
        <f t="shared" si="0"/>
        <v>35.5</v>
      </c>
      <c r="R34" s="4">
        <f t="shared" si="1"/>
        <v>106.5</v>
      </c>
      <c r="S34" s="5">
        <f t="shared" si="2"/>
        <v>300</v>
      </c>
    </row>
    <row r="35" spans="1:19" s="1" customFormat="1" ht="15.75" x14ac:dyDescent="0.25">
      <c r="A35" s="18">
        <v>30</v>
      </c>
      <c r="B35" s="9" t="s">
        <v>42</v>
      </c>
      <c r="C35" s="8" t="s">
        <v>11</v>
      </c>
      <c r="D35" s="21">
        <v>109</v>
      </c>
      <c r="E35" s="25">
        <v>109</v>
      </c>
      <c r="F35" s="21">
        <v>109</v>
      </c>
      <c r="G35" s="21">
        <v>84</v>
      </c>
      <c r="H35" s="25">
        <v>84</v>
      </c>
      <c r="I35" s="21">
        <v>84</v>
      </c>
      <c r="J35" s="21"/>
      <c r="K35" s="25"/>
      <c r="L35" s="21"/>
      <c r="M35" s="25"/>
      <c r="N35" s="21">
        <v>150</v>
      </c>
      <c r="O35" s="19" t="e">
        <f>AVERAGE(D35,G35,J35,#REF!)</f>
        <v>#REF!</v>
      </c>
      <c r="P35" s="30">
        <f t="shared" si="3"/>
        <v>96.5</v>
      </c>
      <c r="Q35" s="21">
        <f t="shared" si="0"/>
        <v>85.75</v>
      </c>
      <c r="R35" s="4">
        <f t="shared" si="1"/>
        <v>10.75</v>
      </c>
      <c r="S35" s="5">
        <f t="shared" si="2"/>
        <v>12.536443148688051</v>
      </c>
    </row>
    <row r="36" spans="1:19" s="1" customFormat="1" ht="15.75" x14ac:dyDescent="0.25">
      <c r="A36" s="18">
        <v>31</v>
      </c>
      <c r="B36" s="9" t="s">
        <v>43</v>
      </c>
      <c r="C36" s="8" t="s">
        <v>11</v>
      </c>
      <c r="D36" s="21">
        <v>91</v>
      </c>
      <c r="E36" s="25">
        <v>148</v>
      </c>
      <c r="F36" s="21">
        <v>148</v>
      </c>
      <c r="G36" s="21">
        <v>84</v>
      </c>
      <c r="H36" s="25"/>
      <c r="I36" s="21">
        <v>84</v>
      </c>
      <c r="J36" s="21"/>
      <c r="K36" s="25"/>
      <c r="L36" s="21"/>
      <c r="M36" s="25"/>
      <c r="N36" s="21"/>
      <c r="O36" s="19" t="e">
        <f>AVERAGE(D36,G36,J36,#REF!)</f>
        <v>#REF!</v>
      </c>
      <c r="P36" s="30">
        <f t="shared" si="3"/>
        <v>148</v>
      </c>
      <c r="Q36" s="21">
        <f t="shared" si="0"/>
        <v>58</v>
      </c>
      <c r="R36" s="4">
        <f t="shared" si="1"/>
        <v>90</v>
      </c>
      <c r="S36" s="5">
        <f t="shared" si="2"/>
        <v>155.17241379310346</v>
      </c>
    </row>
    <row r="37" spans="1:19" s="1" customFormat="1" ht="15.75" x14ac:dyDescent="0.25">
      <c r="A37" s="18">
        <v>32</v>
      </c>
      <c r="B37" s="9" t="s">
        <v>44</v>
      </c>
      <c r="C37" s="8" t="s">
        <v>11</v>
      </c>
      <c r="D37" s="21">
        <v>450</v>
      </c>
      <c r="E37" s="25">
        <v>550</v>
      </c>
      <c r="F37" s="21">
        <v>550</v>
      </c>
      <c r="G37" s="21">
        <v>470</v>
      </c>
      <c r="H37" s="25">
        <v>520</v>
      </c>
      <c r="I37" s="21">
        <v>650</v>
      </c>
      <c r="J37" s="21">
        <v>550</v>
      </c>
      <c r="K37" s="25">
        <v>550</v>
      </c>
      <c r="L37" s="21">
        <v>790</v>
      </c>
      <c r="M37" s="25">
        <v>580</v>
      </c>
      <c r="N37" s="21">
        <v>880</v>
      </c>
      <c r="O37" s="19" t="e">
        <f>AVERAGE(D37,G37,J37,#REF!)</f>
        <v>#REF!</v>
      </c>
      <c r="P37" s="30">
        <f t="shared" si="3"/>
        <v>550</v>
      </c>
      <c r="Q37" s="21">
        <f t="shared" si="0"/>
        <v>717.5</v>
      </c>
      <c r="R37" s="4">
        <f t="shared" si="1"/>
        <v>-167.5</v>
      </c>
      <c r="S37" s="5">
        <f t="shared" si="2"/>
        <v>-23.344947735191639</v>
      </c>
    </row>
    <row r="38" spans="1:19" s="1" customFormat="1" ht="15.75" x14ac:dyDescent="0.25">
      <c r="A38" s="18">
        <v>33</v>
      </c>
      <c r="B38" s="9" t="s">
        <v>45</v>
      </c>
      <c r="C38" s="8" t="s">
        <v>11</v>
      </c>
      <c r="D38" s="21">
        <v>111</v>
      </c>
      <c r="E38" s="25">
        <v>154</v>
      </c>
      <c r="F38" s="21">
        <v>154</v>
      </c>
      <c r="G38" s="21"/>
      <c r="H38" s="25"/>
      <c r="I38" s="21"/>
      <c r="J38" s="21"/>
      <c r="K38" s="25"/>
      <c r="L38" s="21"/>
      <c r="M38" s="25"/>
      <c r="N38" s="21"/>
      <c r="O38" s="19" t="e">
        <f>AVERAGE(D38,G38,J38,#REF!)</f>
        <v>#REF!</v>
      </c>
      <c r="P38" s="30">
        <f t="shared" si="3"/>
        <v>154</v>
      </c>
      <c r="Q38" s="21">
        <f t="shared" si="0"/>
        <v>38.5</v>
      </c>
      <c r="R38" s="4">
        <f t="shared" si="1"/>
        <v>115.5</v>
      </c>
      <c r="S38" s="5">
        <f t="shared" si="2"/>
        <v>300</v>
      </c>
    </row>
    <row r="39" spans="1:19" s="1" customFormat="1" ht="15.75" x14ac:dyDescent="0.25">
      <c r="A39" s="18">
        <v>34</v>
      </c>
      <c r="B39" s="9" t="s">
        <v>46</v>
      </c>
      <c r="C39" s="8" t="s">
        <v>11</v>
      </c>
      <c r="D39" s="21">
        <v>330</v>
      </c>
      <c r="E39" s="25">
        <v>360</v>
      </c>
      <c r="F39" s="21">
        <v>373</v>
      </c>
      <c r="G39" s="21">
        <v>450</v>
      </c>
      <c r="H39" s="25">
        <v>380</v>
      </c>
      <c r="I39" s="21">
        <v>380</v>
      </c>
      <c r="J39" s="21">
        <v>390</v>
      </c>
      <c r="K39" s="25">
        <v>364</v>
      </c>
      <c r="L39" s="21">
        <v>364</v>
      </c>
      <c r="M39" s="25">
        <v>550</v>
      </c>
      <c r="N39" s="21">
        <v>530</v>
      </c>
      <c r="O39" s="19" t="e">
        <f>AVERAGE(D39,G39,J39,#REF!)</f>
        <v>#REF!</v>
      </c>
      <c r="P39" s="30">
        <f t="shared" si="3"/>
        <v>413.5</v>
      </c>
      <c r="Q39" s="21">
        <f t="shared" si="0"/>
        <v>411.75</v>
      </c>
      <c r="R39" s="4">
        <f t="shared" si="1"/>
        <v>1.75</v>
      </c>
      <c r="S39" s="5">
        <f t="shared" si="2"/>
        <v>0.42501517911352948</v>
      </c>
    </row>
    <row r="40" spans="1:19" s="1" customFormat="1" ht="15.75" x14ac:dyDescent="0.25">
      <c r="A40" s="18">
        <v>35</v>
      </c>
      <c r="B40" s="3" t="s">
        <v>47</v>
      </c>
      <c r="C40" s="18" t="s">
        <v>48</v>
      </c>
      <c r="D40" s="21">
        <v>221</v>
      </c>
      <c r="E40" s="25">
        <v>221.7</v>
      </c>
      <c r="F40" s="21">
        <v>222</v>
      </c>
      <c r="G40" s="21">
        <v>190</v>
      </c>
      <c r="H40" s="25">
        <v>190</v>
      </c>
      <c r="I40" s="21">
        <v>190</v>
      </c>
      <c r="J40" s="21">
        <v>320</v>
      </c>
      <c r="K40" s="25">
        <v>320</v>
      </c>
      <c r="L40" s="21">
        <v>320</v>
      </c>
      <c r="M40" s="25">
        <v>275</v>
      </c>
      <c r="N40" s="21">
        <v>280</v>
      </c>
      <c r="O40" s="19" t="e">
        <f>AVERAGE(D40,G40,J40,#REF!)</f>
        <v>#REF!</v>
      </c>
      <c r="P40" s="30">
        <f t="shared" si="3"/>
        <v>251.67500000000001</v>
      </c>
      <c r="Q40" s="21">
        <f t="shared" si="0"/>
        <v>253</v>
      </c>
      <c r="R40" s="4">
        <f t="shared" si="1"/>
        <v>-1.3249999999999886</v>
      </c>
      <c r="S40" s="5">
        <f t="shared" si="2"/>
        <v>-0.52371541501975116</v>
      </c>
    </row>
    <row r="41" spans="1:19" s="1" customFormat="1" ht="15.75" x14ac:dyDescent="0.25">
      <c r="A41" s="18">
        <v>36</v>
      </c>
      <c r="B41" s="3" t="s">
        <v>49</v>
      </c>
      <c r="C41" s="18" t="s">
        <v>48</v>
      </c>
      <c r="D41" s="21">
        <v>237.6</v>
      </c>
      <c r="E41" s="25">
        <v>237.6</v>
      </c>
      <c r="F41" s="21">
        <v>238</v>
      </c>
      <c r="G41" s="21">
        <v>220</v>
      </c>
      <c r="H41" s="25">
        <v>220</v>
      </c>
      <c r="I41" s="21">
        <v>220</v>
      </c>
      <c r="J41" s="21">
        <v>320</v>
      </c>
      <c r="K41" s="25">
        <v>320</v>
      </c>
      <c r="L41" s="21">
        <v>320</v>
      </c>
      <c r="M41" s="25">
        <v>280</v>
      </c>
      <c r="N41" s="21">
        <v>280</v>
      </c>
      <c r="O41" s="19" t="e">
        <f>AVERAGE(D41,G41,J41,#REF!)</f>
        <v>#REF!</v>
      </c>
      <c r="P41" s="30">
        <f t="shared" si="3"/>
        <v>264.39999999999998</v>
      </c>
      <c r="Q41" s="21">
        <f t="shared" si="0"/>
        <v>264.5</v>
      </c>
      <c r="R41" s="4">
        <f t="shared" si="1"/>
        <v>-0.10000000000002274</v>
      </c>
      <c r="S41" s="5">
        <f t="shared" si="2"/>
        <v>-3.7807183364847674E-2</v>
      </c>
    </row>
    <row r="42" spans="1:19" s="1" customFormat="1" ht="15.75" x14ac:dyDescent="0.25">
      <c r="A42" s="18">
        <v>37</v>
      </c>
      <c r="B42" s="3" t="s">
        <v>50</v>
      </c>
      <c r="C42" s="18" t="s">
        <v>48</v>
      </c>
      <c r="D42" s="21">
        <v>133</v>
      </c>
      <c r="E42" s="25">
        <v>133</v>
      </c>
      <c r="F42" s="21">
        <v>133</v>
      </c>
      <c r="G42" s="21">
        <v>160</v>
      </c>
      <c r="H42" s="25">
        <v>160</v>
      </c>
      <c r="I42" s="21">
        <v>160</v>
      </c>
      <c r="J42" s="21">
        <v>150</v>
      </c>
      <c r="K42" s="25">
        <v>150</v>
      </c>
      <c r="L42" s="21">
        <v>208</v>
      </c>
      <c r="M42" s="25">
        <v>135</v>
      </c>
      <c r="N42" s="21">
        <v>145</v>
      </c>
      <c r="O42" s="19" t="e">
        <f>AVERAGE(D42,G42,J42,#REF!)</f>
        <v>#REF!</v>
      </c>
      <c r="P42" s="30">
        <f t="shared" si="3"/>
        <v>144.5</v>
      </c>
      <c r="Q42" s="21">
        <f t="shared" si="0"/>
        <v>161.5</v>
      </c>
      <c r="R42" s="4">
        <f t="shared" si="1"/>
        <v>-17</v>
      </c>
      <c r="S42" s="5">
        <f t="shared" si="2"/>
        <v>-10.526315789473685</v>
      </c>
    </row>
    <row r="43" spans="1:19" s="1" customFormat="1" ht="15.75" x14ac:dyDescent="0.25">
      <c r="A43" s="18">
        <v>38</v>
      </c>
      <c r="B43" s="3" t="s">
        <v>51</v>
      </c>
      <c r="C43" s="18" t="s">
        <v>11</v>
      </c>
      <c r="D43" s="21">
        <v>920</v>
      </c>
      <c r="E43" s="25">
        <v>920</v>
      </c>
      <c r="F43" s="21">
        <v>920</v>
      </c>
      <c r="G43" s="21"/>
      <c r="H43" s="25"/>
      <c r="I43" s="21">
        <v>220</v>
      </c>
      <c r="J43" s="21">
        <v>1136</v>
      </c>
      <c r="K43" s="25">
        <v>1136</v>
      </c>
      <c r="L43" s="21">
        <v>1136</v>
      </c>
      <c r="M43" s="25"/>
      <c r="N43" s="21"/>
      <c r="O43" s="19" t="e">
        <f>AVERAGE(D43,G43,J43,#REF!)</f>
        <v>#REF!</v>
      </c>
      <c r="P43" s="30">
        <f t="shared" si="3"/>
        <v>1028</v>
      </c>
      <c r="Q43" s="21">
        <f t="shared" si="0"/>
        <v>569</v>
      </c>
      <c r="R43" s="4">
        <f t="shared" si="1"/>
        <v>459</v>
      </c>
      <c r="S43" s="5">
        <f t="shared" si="2"/>
        <v>80.667838312829531</v>
      </c>
    </row>
    <row r="44" spans="1:19" s="1" customFormat="1" ht="15.75" x14ac:dyDescent="0.25">
      <c r="A44" s="18">
        <v>39</v>
      </c>
      <c r="B44" s="3" t="s">
        <v>52</v>
      </c>
      <c r="C44" s="18" t="s">
        <v>11</v>
      </c>
      <c r="D44" s="21">
        <v>450</v>
      </c>
      <c r="E44" s="25">
        <v>450</v>
      </c>
      <c r="F44" s="21">
        <v>450</v>
      </c>
      <c r="G44" s="21">
        <v>420</v>
      </c>
      <c r="H44" s="25">
        <v>420</v>
      </c>
      <c r="I44" s="21">
        <v>450</v>
      </c>
      <c r="J44" s="21">
        <v>830</v>
      </c>
      <c r="K44" s="25">
        <v>830</v>
      </c>
      <c r="L44" s="21">
        <v>830</v>
      </c>
      <c r="M44" s="25"/>
      <c r="N44" s="21">
        <v>390</v>
      </c>
      <c r="O44" s="19" t="e">
        <f>AVERAGE(D44,G44,J44,#REF!)</f>
        <v>#REF!</v>
      </c>
      <c r="P44" s="30">
        <f t="shared" si="3"/>
        <v>566.66666666666663</v>
      </c>
      <c r="Q44" s="21">
        <f t="shared" si="0"/>
        <v>530</v>
      </c>
      <c r="R44" s="4">
        <f t="shared" si="1"/>
        <v>36.666666666666629</v>
      </c>
      <c r="S44" s="5">
        <f t="shared" si="2"/>
        <v>6.9182389937106876</v>
      </c>
    </row>
    <row r="45" spans="1:19" s="1" customFormat="1" ht="15.75" x14ac:dyDescent="0.25">
      <c r="A45" s="18">
        <v>40</v>
      </c>
      <c r="B45" s="3" t="s">
        <v>53</v>
      </c>
      <c r="C45" s="18" t="s">
        <v>11</v>
      </c>
      <c r="D45" s="21"/>
      <c r="E45" s="25"/>
      <c r="F45" s="21"/>
      <c r="G45" s="21"/>
      <c r="H45" s="25"/>
      <c r="I45" s="21"/>
      <c r="J45" s="21">
        <v>480</v>
      </c>
      <c r="K45" s="25">
        <v>480</v>
      </c>
      <c r="L45" s="21"/>
      <c r="M45" s="25">
        <v>850</v>
      </c>
      <c r="N45" s="21">
        <v>860</v>
      </c>
      <c r="O45" s="19" t="e">
        <f>AVERAGE(D45,G45,J45,#REF!)</f>
        <v>#REF!</v>
      </c>
      <c r="P45" s="30">
        <f t="shared" si="3"/>
        <v>665</v>
      </c>
      <c r="Q45" s="21">
        <f t="shared" si="0"/>
        <v>215</v>
      </c>
      <c r="R45" s="4">
        <f t="shared" si="1"/>
        <v>450</v>
      </c>
      <c r="S45" s="5">
        <f t="shared" si="2"/>
        <v>209.30232558139539</v>
      </c>
    </row>
    <row r="46" spans="1:19" s="1" customFormat="1" ht="16.5" customHeight="1" x14ac:dyDescent="0.25">
      <c r="A46" s="18">
        <v>41</v>
      </c>
      <c r="B46" s="3" t="s">
        <v>54</v>
      </c>
      <c r="C46" s="18" t="s">
        <v>11</v>
      </c>
      <c r="D46" s="21">
        <v>549</v>
      </c>
      <c r="E46" s="25">
        <v>549</v>
      </c>
      <c r="F46" s="21">
        <v>549</v>
      </c>
      <c r="G46" s="21">
        <v>490</v>
      </c>
      <c r="H46" s="25"/>
      <c r="I46" s="21">
        <v>550</v>
      </c>
      <c r="J46" s="21"/>
      <c r="K46" s="25">
        <v>800</v>
      </c>
      <c r="L46" s="21"/>
      <c r="M46" s="25"/>
      <c r="N46" s="21"/>
      <c r="O46" s="19" t="e">
        <f>AVERAGE(D46,G46,J46,#REF!)</f>
        <v>#REF!</v>
      </c>
      <c r="P46" s="30">
        <f t="shared" si="3"/>
        <v>674.5</v>
      </c>
      <c r="Q46" s="21">
        <f t="shared" si="0"/>
        <v>274.75</v>
      </c>
      <c r="R46" s="4">
        <f t="shared" si="1"/>
        <v>399.75</v>
      </c>
      <c r="S46" s="5">
        <f t="shared" si="2"/>
        <v>145.49590536851684</v>
      </c>
    </row>
    <row r="47" spans="1:19" s="1" customFormat="1" ht="15.75" x14ac:dyDescent="0.25">
      <c r="A47" s="18">
        <v>42</v>
      </c>
      <c r="B47" s="3" t="s">
        <v>55</v>
      </c>
      <c r="C47" s="18" t="s">
        <v>11</v>
      </c>
      <c r="D47" s="21"/>
      <c r="E47" s="25"/>
      <c r="F47" s="21"/>
      <c r="G47" s="21"/>
      <c r="H47" s="25"/>
      <c r="I47" s="21"/>
      <c r="J47" s="21"/>
      <c r="K47" s="25">
        <v>800</v>
      </c>
      <c r="L47" s="21">
        <v>1100</v>
      </c>
      <c r="M47" s="25">
        <v>325</v>
      </c>
      <c r="N47" s="21">
        <v>390</v>
      </c>
      <c r="O47" s="19" t="e">
        <f>AVERAGE(D47,G47,J47,#REF!)</f>
        <v>#REF!</v>
      </c>
      <c r="P47" s="30">
        <f t="shared" si="3"/>
        <v>562.5</v>
      </c>
      <c r="Q47" s="21">
        <f t="shared" si="0"/>
        <v>372.5</v>
      </c>
      <c r="R47" s="4">
        <f t="shared" si="1"/>
        <v>190</v>
      </c>
      <c r="S47" s="5">
        <f t="shared" si="2"/>
        <v>51.006711409395962</v>
      </c>
    </row>
    <row r="48" spans="1:19" s="1" customFormat="1" ht="15.75" x14ac:dyDescent="0.25">
      <c r="A48" s="18">
        <v>43</v>
      </c>
      <c r="B48" s="3" t="s">
        <v>56</v>
      </c>
      <c r="C48" s="18" t="s">
        <v>57</v>
      </c>
      <c r="D48" s="21"/>
      <c r="E48" s="25"/>
      <c r="F48" s="21"/>
      <c r="G48" s="21"/>
      <c r="H48" s="25"/>
      <c r="I48" s="21"/>
      <c r="J48" s="21">
        <v>60</v>
      </c>
      <c r="K48" s="25">
        <v>60</v>
      </c>
      <c r="L48" s="21">
        <v>130</v>
      </c>
      <c r="M48" s="25">
        <v>50</v>
      </c>
      <c r="N48" s="21">
        <v>75</v>
      </c>
      <c r="O48" s="19" t="e">
        <f>AVERAGE(D48,G48,J48,#REF!)</f>
        <v>#REF!</v>
      </c>
      <c r="P48" s="30">
        <f t="shared" si="3"/>
        <v>55</v>
      </c>
      <c r="Q48" s="21">
        <f t="shared" si="0"/>
        <v>51.25</v>
      </c>
      <c r="R48" s="4">
        <f t="shared" si="1"/>
        <v>3.75</v>
      </c>
      <c r="S48" s="5">
        <f t="shared" si="2"/>
        <v>7.3170731707317174</v>
      </c>
    </row>
    <row r="49" spans="1:19" s="1" customFormat="1" ht="15.75" x14ac:dyDescent="0.25">
      <c r="A49" s="10"/>
      <c r="B49" s="43" t="s">
        <v>58</v>
      </c>
      <c r="C49" s="44"/>
      <c r="D49" s="22"/>
      <c r="E49" s="26"/>
      <c r="F49" s="22"/>
      <c r="G49" s="22"/>
      <c r="H49" s="26"/>
      <c r="I49" s="22"/>
      <c r="J49" s="22"/>
      <c r="K49" s="26"/>
      <c r="L49" s="22"/>
      <c r="M49" s="26"/>
      <c r="N49" s="22"/>
      <c r="O49" s="20">
        <v>42</v>
      </c>
      <c r="P49" s="31">
        <v>42</v>
      </c>
      <c r="Q49" s="23">
        <v>42</v>
      </c>
      <c r="R49" s="11"/>
      <c r="S49" s="12"/>
    </row>
    <row r="50" spans="1:19" s="1" customFormat="1" x14ac:dyDescent="0.25">
      <c r="D50" s="16"/>
      <c r="E50" s="16"/>
      <c r="F50" s="28"/>
      <c r="G50" s="15"/>
      <c r="H50" s="15"/>
      <c r="I50" s="28"/>
      <c r="J50" s="16"/>
      <c r="K50" s="16"/>
      <c r="L50" s="28"/>
      <c r="M50" s="16"/>
      <c r="N50" s="28"/>
      <c r="O50" s="16"/>
      <c r="P50" s="16"/>
      <c r="Q50" s="16"/>
      <c r="R50" s="16"/>
      <c r="S50" s="16"/>
    </row>
    <row r="51" spans="1:19" s="1" customFormat="1" ht="20.25" x14ac:dyDescent="0.3">
      <c r="B51" s="13"/>
      <c r="D51" s="16"/>
      <c r="E51" s="16"/>
      <c r="F51" s="28"/>
      <c r="G51" s="15"/>
      <c r="H51" s="15"/>
      <c r="I51" s="28"/>
      <c r="J51" s="16"/>
      <c r="K51" s="16"/>
      <c r="L51" s="28"/>
      <c r="M51" s="16"/>
      <c r="N51" s="28"/>
      <c r="O51" s="16"/>
      <c r="P51" s="16"/>
      <c r="Q51" s="16"/>
      <c r="R51" s="16"/>
      <c r="S51" s="16"/>
    </row>
  </sheetData>
  <mergeCells count="26">
    <mergeCell ref="A1:S1"/>
    <mergeCell ref="A2:A5"/>
    <mergeCell ref="B2:B5"/>
    <mergeCell ref="C2:C5"/>
    <mergeCell ref="D2:S2"/>
    <mergeCell ref="M3:N3"/>
    <mergeCell ref="O3:S3"/>
    <mergeCell ref="M4:M5"/>
    <mergeCell ref="O4:O5"/>
    <mergeCell ref="P4:P5"/>
    <mergeCell ref="B49:C49"/>
    <mergeCell ref="D4:D5"/>
    <mergeCell ref="E4:E5"/>
    <mergeCell ref="G4:G5"/>
    <mergeCell ref="H4:H5"/>
    <mergeCell ref="F4:F5"/>
    <mergeCell ref="J3:L3"/>
    <mergeCell ref="G3:I3"/>
    <mergeCell ref="D3:F3"/>
    <mergeCell ref="Q4:Q5"/>
    <mergeCell ref="R4:S4"/>
    <mergeCell ref="J4:J5"/>
    <mergeCell ref="K4:K5"/>
    <mergeCell ref="I4:I5"/>
    <mergeCell ref="L4:L5"/>
    <mergeCell ref="N4:N5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май-июнь 2023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Кристина Акишина</cp:lastModifiedBy>
  <cp:lastPrinted>2024-01-11T07:15:08Z</cp:lastPrinted>
  <dcterms:created xsi:type="dcterms:W3CDTF">2019-10-03T07:22:16Z</dcterms:created>
  <dcterms:modified xsi:type="dcterms:W3CDTF">2024-01-16T09:25:50Z</dcterms:modified>
</cp:coreProperties>
</file>