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АЯ\Моя папка\СЕССИИ\4 созыв\13\71-РС\"/>
    </mc:Choice>
  </mc:AlternateContent>
  <bookViews>
    <workbookView xWindow="13110" yWindow="-15" windowWidth="14070" windowHeight="11085"/>
  </bookViews>
  <sheets>
    <sheet name="Прил.1" sheetId="2" r:id="rId1"/>
  </sheets>
  <definedNames>
    <definedName name="_xlnm.Print_Area" localSheetId="0">Прил.1!$A$1:$L$30</definedName>
  </definedNames>
  <calcPr calcId="152511"/>
</workbook>
</file>

<file path=xl/calcChain.xml><?xml version="1.0" encoding="utf-8"?>
<calcChain xmlns="http://schemas.openxmlformats.org/spreadsheetml/2006/main">
  <c r="J27" i="2" l="1"/>
  <c r="J23" i="2"/>
  <c r="J26" i="2" l="1"/>
  <c r="J25" i="2" s="1"/>
  <c r="J24" i="2" s="1"/>
  <c r="J22" i="2"/>
  <c r="J21" i="2"/>
  <c r="J20" i="2" s="1"/>
  <c r="K26" i="2"/>
  <c r="K25" i="2" s="1"/>
  <c r="K24" i="2" s="1"/>
  <c r="K21" i="2"/>
  <c r="K20" i="2" s="1"/>
  <c r="J65" i="2"/>
  <c r="J52" i="2"/>
  <c r="L21" i="2"/>
  <c r="L20" i="2" s="1"/>
  <c r="L26" i="2"/>
  <c r="L25" i="2" s="1"/>
  <c r="L24" i="2" s="1"/>
  <c r="J17" i="2"/>
  <c r="J15" i="2"/>
  <c r="L22" i="2"/>
  <c r="K22" i="2"/>
  <c r="J14" i="2" l="1"/>
  <c r="K19" i="2"/>
  <c r="K28" i="2" s="1"/>
  <c r="L19" i="2"/>
  <c r="L28" i="2" s="1"/>
  <c r="J66" i="2"/>
  <c r="J19" i="2"/>
  <c r="J28" i="2" s="1"/>
  <c r="J33" i="2" s="1"/>
</calcChain>
</file>

<file path=xl/sharedStrings.xml><?xml version="1.0" encoding="utf-8"?>
<sst xmlns="http://schemas.openxmlformats.org/spreadsheetml/2006/main" count="178" uniqueCount="80">
  <si>
    <t>01</t>
  </si>
  <si>
    <t>000</t>
  </si>
  <si>
    <t>0000</t>
  </si>
  <si>
    <t>05</t>
  </si>
  <si>
    <t>00</t>
  </si>
  <si>
    <t>Приложение 1</t>
  </si>
  <si>
    <t>02</t>
  </si>
  <si>
    <t>500</t>
  </si>
  <si>
    <t>510</t>
  </si>
  <si>
    <t>10</t>
  </si>
  <si>
    <t>600</t>
  </si>
  <si>
    <t>610</t>
  </si>
  <si>
    <t>03</t>
  </si>
  <si>
    <t>700</t>
  </si>
  <si>
    <t>Получение бюджетных кредитов от других  бюджетов бюджетной системы Российской  Федерации в валюте Российской Федерации</t>
  </si>
  <si>
    <t>710</t>
  </si>
  <si>
    <t>Получение кредитов от других бюджетов  бюджетной системы Российской Федерации  бюджетами поселений в валюте Российской  Федерации</t>
  </si>
  <si>
    <t>Бюджетные кредиты от других бюджетов бюджетной системы Российской Федерации</t>
  </si>
  <si>
    <t>585</t>
  </si>
  <si>
    <t>к Решению Хатангского сельского Совета депутатов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</si>
  <si>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</si>
  <si>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</si>
  <si>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810</t>
  </si>
  <si>
    <t>Погашение бюджетом поселения   кредитов от других бюджетов бюджетной системы Российской Федерации в валюте Российской Федерации</t>
  </si>
  <si>
    <t>Дефицит</t>
  </si>
  <si>
    <t>Остатки распис в феврале</t>
  </si>
  <si>
    <t xml:space="preserve">Всего </t>
  </si>
  <si>
    <t>сумма</t>
  </si>
  <si>
    <t>(рублей)</t>
  </si>
  <si>
    <t>Остатки КРАЕВ_</t>
  </si>
  <si>
    <t>Доходы первонач.</t>
  </si>
  <si>
    <t>ПСД на гидротех.сооруж. КК</t>
  </si>
  <si>
    <t>Бибфонды КК</t>
  </si>
  <si>
    <t>Програмн.обеспеч.библиотек КК</t>
  </si>
  <si>
    <t>Доходы ИТОГО</t>
  </si>
  <si>
    <t>УДС за 2013 год КК</t>
  </si>
  <si>
    <t>Подпрограмма Дороги КК</t>
  </si>
  <si>
    <t>Общ.характера на МП"Теплый дом"</t>
  </si>
  <si>
    <t>Общ.характера на доску гробовую</t>
  </si>
  <si>
    <t>от 03.04.14</t>
  </si>
  <si>
    <t>Бл-во "Сквер" за 2013 год КК</t>
  </si>
  <si>
    <t>от 16.05.14</t>
  </si>
  <si>
    <t>в том числе:</t>
  </si>
  <si>
    <t>Схемы теплоснабжения</t>
  </si>
  <si>
    <t>Софинансирование"Северный островок"</t>
  </si>
  <si>
    <t>Приборы учета в мун. Жилье</t>
  </si>
  <si>
    <t>Печное оборудование</t>
  </si>
  <si>
    <t>Тех.документация сетей электроснабжения</t>
  </si>
  <si>
    <t>Приобр.и устан.светодиодных светильников</t>
  </si>
  <si>
    <t>Софинансирование для библиотек</t>
  </si>
  <si>
    <t>Софинансирование биб.фондов</t>
  </si>
  <si>
    <t>Софинансирование"Дороги Красноярья"</t>
  </si>
  <si>
    <t>Установка приборов учета в мун.учреждениях</t>
  </si>
  <si>
    <t>Доплата к пенсии</t>
  </si>
  <si>
    <t>ДЦП "Теплый дом"</t>
  </si>
  <si>
    <t>2018 год</t>
  </si>
  <si>
    <t xml:space="preserve">Код главного администратора источников финансирования дефицита бюджета </t>
  </si>
  <si>
    <t>Код группы источников финансирования дефицитов бюджетов</t>
  </si>
  <si>
    <t>Код подгруппы источников финансирования дефицитов бюджетов</t>
  </si>
  <si>
    <t>Код статьи источников финансирования дефицитов бюджетов</t>
  </si>
  <si>
    <t>Код вида источников финансирования дефицитов бюджетов</t>
  </si>
  <si>
    <t>Подстатья</t>
  </si>
  <si>
    <t>Элемент</t>
  </si>
  <si>
    <t>Источники финансирования дефицита бюджета сельского поселения Хатанга
 на 2018 год и плановый период 2019-2020 годов</t>
  </si>
  <si>
    <t>2019 год</t>
  </si>
  <si>
    <t>2020 год</t>
  </si>
  <si>
    <t>Подвид источников финансирования дефицитов бюджетов</t>
  </si>
  <si>
    <t>Аналитическая группа вида источников финансировнаия дефицитов бюджета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</si>
  <si>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
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</si>
  <si>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</si>
  <si>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</si>
  <si>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</si>
  <si>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</si>
  <si>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</si>
  <si>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 прочих остатков  денежных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</si>
  <si>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</si>
  <si>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</si>
  <si>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 xml:space="preserve"> 21 декабря 2017  года № 57-РС</t>
  </si>
  <si>
    <t>Уменьшение  прочих остатков  денежных средств бюджетов сельских поселений</t>
  </si>
  <si>
    <t>от 19.02.2018 года № 71-РС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</si>
</sst>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_р_."/>
  </numFmts>
  <fonts count="14" x14ac:knownFonts="1">
    <font>
      <sz val="10"/>
      <name val="Arial Cyr"/>
      <charset val="204"/>
    </font>
    <font>
      <sz val="8"/>
      <name val="Times New Roman"/>
      <family val="1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8">
    <xf numFmtId="0" fontId="0" fillId="0" borderId="0" xfId="0"/>
    <xf numFmtId="165" fontId="4" fillId="0" borderId="0" xfId="0" applyNumberFormat="1" applyFont="1" applyAlignment="1">
      <alignment horizontal="right"/>
    </xf>
    <xf numFmtId="4" fontId="4" fillId="0" borderId="0" xfId="0" applyNumberFormat="1" applyFont="1" applyFill="1" applyAlignment="1">
      <alignment horizontal="right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center"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3" xfId="2" applyNumberFormat="1" applyFont="1" applyBorder="1" applyAlignment="1">
      <alignment horizontal="center" wrapText="1"/>
    </xf>
    <xf numFmtId="49" fontId="5" fillId="0" borderId="4" xfId="5" applyNumberFormat="1" applyFont="1" applyFill="1" applyBorder="1" applyAlignment="1">
      <alignment horizontal="center" wrapText="1"/>
    </xf>
    <xf numFmtId="0" fontId="7" fillId="0" borderId="5" xfId="0" applyFont="1" applyBorder="1" applyAlignment="1">
      <alignment horizontal="lef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wrapText="1"/>
    </xf>
    <xf numFmtId="49" fontId="4" fillId="0" borderId="2" xfId="0" applyNumberFormat="1" applyFont="1" applyFill="1" applyBorder="1" applyAlignment="1">
      <alignment horizontal="center" wrapText="1"/>
    </xf>
    <xf numFmtId="49" fontId="4" fillId="0" borderId="3" xfId="2" applyNumberFormat="1" applyFont="1" applyBorder="1" applyAlignment="1">
      <alignment horizontal="center" wrapText="1"/>
    </xf>
    <xf numFmtId="49" fontId="4" fillId="0" borderId="4" xfId="5" applyNumberFormat="1" applyFont="1" applyFill="1" applyBorder="1" applyAlignment="1">
      <alignment horizontal="center" wrapText="1"/>
    </xf>
    <xf numFmtId="0" fontId="8" fillId="0" borderId="6" xfId="0" applyFont="1" applyFill="1" applyBorder="1" applyAlignment="1">
      <alignment wrapText="1"/>
    </xf>
    <xf numFmtId="4" fontId="4" fillId="0" borderId="6" xfId="0" applyNumberFormat="1" applyFont="1" applyBorder="1" applyAlignment="1">
      <alignment horizontal="right" vertical="center" wrapText="1"/>
    </xf>
    <xf numFmtId="0" fontId="7" fillId="0" borderId="5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left" wrapText="1"/>
    </xf>
    <xf numFmtId="49" fontId="5" fillId="0" borderId="6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" fontId="5" fillId="0" borderId="6" xfId="0" applyNumberFormat="1" applyFont="1" applyFill="1" applyBorder="1" applyAlignment="1">
      <alignment horizontal="right" wrapText="1"/>
    </xf>
    <xf numFmtId="0" fontId="9" fillId="0" borderId="0" xfId="0" applyFont="1"/>
    <xf numFmtId="4" fontId="5" fillId="0" borderId="6" xfId="0" applyNumberFormat="1" applyFont="1" applyBorder="1" applyAlignment="1">
      <alignment horizontal="right" wrapText="1"/>
    </xf>
    <xf numFmtId="0" fontId="10" fillId="0" borderId="0" xfId="0" applyFont="1"/>
    <xf numFmtId="4" fontId="4" fillId="0" borderId="6" xfId="0" applyNumberFormat="1" applyFont="1" applyBorder="1" applyAlignment="1">
      <alignment horizontal="right" wrapText="1"/>
    </xf>
    <xf numFmtId="4" fontId="4" fillId="0" borderId="6" xfId="0" applyNumberFormat="1" applyFont="1" applyBorder="1" applyAlignment="1">
      <alignment horizontal="right"/>
    </xf>
    <xf numFmtId="4" fontId="5" fillId="0" borderId="6" xfId="0" applyNumberFormat="1" applyFont="1" applyBorder="1" applyAlignment="1">
      <alignment horizontal="right"/>
    </xf>
    <xf numFmtId="0" fontId="5" fillId="0" borderId="0" xfId="0" applyFont="1"/>
    <xf numFmtId="0" fontId="5" fillId="0" borderId="0" xfId="0" applyFont="1" applyBorder="1" applyAlignment="1">
      <alignment horizontal="left" wrapText="1"/>
    </xf>
    <xf numFmtId="4" fontId="5" fillId="0" borderId="0" xfId="0" applyNumberFormat="1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/>
    <xf numFmtId="0" fontId="6" fillId="0" borderId="6" xfId="0" applyFont="1" applyFill="1" applyBorder="1" applyAlignment="1">
      <alignment horizontal="center" vertical="center" wrapText="1" shrinkToFit="1"/>
    </xf>
    <xf numFmtId="0" fontId="5" fillId="0" borderId="5" xfId="0" applyFont="1" applyBorder="1" applyAlignment="1">
      <alignment wrapText="1"/>
    </xf>
    <xf numFmtId="49" fontId="4" fillId="0" borderId="6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wrapText="1"/>
    </xf>
    <xf numFmtId="49" fontId="6" fillId="0" borderId="0" xfId="0" applyNumberFormat="1" applyFont="1" applyFill="1" applyBorder="1" applyAlignment="1">
      <alignment horizontal="right"/>
    </xf>
    <xf numFmtId="0" fontId="11" fillId="0" borderId="0" xfId="0" applyFont="1"/>
    <xf numFmtId="4" fontId="11" fillId="0" borderId="0" xfId="0" applyNumberFormat="1" applyFont="1"/>
    <xf numFmtId="0" fontId="12" fillId="0" borderId="0" xfId="0" applyFont="1" applyAlignment="1">
      <alignment horizontal="right"/>
    </xf>
    <xf numFmtId="4" fontId="12" fillId="0" borderId="0" xfId="0" applyNumberFormat="1" applyFont="1"/>
    <xf numFmtId="0" fontId="12" fillId="0" borderId="0" xfId="0" applyFont="1"/>
    <xf numFmtId="4" fontId="4" fillId="0" borderId="0" xfId="0" applyNumberFormat="1" applyFont="1" applyAlignment="1">
      <alignment horizontal="center" wrapText="1"/>
    </xf>
    <xf numFmtId="4" fontId="9" fillId="0" borderId="0" xfId="0" applyNumberFormat="1" applyFont="1"/>
    <xf numFmtId="4" fontId="10" fillId="0" borderId="0" xfId="0" applyNumberFormat="1" applyFont="1"/>
    <xf numFmtId="4" fontId="5" fillId="0" borderId="0" xfId="0" applyNumberFormat="1" applyFont="1"/>
    <xf numFmtId="49" fontId="6" fillId="0" borderId="4" xfId="6" applyNumberFormat="1" applyFont="1" applyFill="1" applyBorder="1" applyAlignment="1">
      <alignment horizontal="center" vertical="center" textRotation="90" wrapText="1"/>
    </xf>
    <xf numFmtId="49" fontId="6" fillId="0" borderId="6" xfId="6" applyNumberFormat="1" applyFont="1" applyFill="1" applyBorder="1" applyAlignment="1">
      <alignment vertical="center" textRotation="90" wrapText="1"/>
    </xf>
    <xf numFmtId="4" fontId="12" fillId="0" borderId="0" xfId="0" applyNumberFormat="1" applyFont="1" applyBorder="1"/>
    <xf numFmtId="165" fontId="13" fillId="0" borderId="0" xfId="0" applyNumberFormat="1" applyFont="1" applyAlignment="1">
      <alignment horizontal="right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49" fontId="6" fillId="0" borderId="6" xfId="6" applyNumberFormat="1" applyFont="1" applyFill="1" applyBorder="1" applyAlignment="1">
      <alignment horizontal="center" vertical="center" textRotation="90" wrapText="1"/>
    </xf>
    <xf numFmtId="49" fontId="6" fillId="0" borderId="7" xfId="6" applyNumberFormat="1" applyFont="1" applyFill="1" applyBorder="1" applyAlignment="1">
      <alignment horizontal="center" vertical="center" wrapText="1"/>
    </xf>
    <xf numFmtId="49" fontId="6" fillId="0" borderId="5" xfId="6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_Лист1" xfId="2"/>
    <cellStyle name="Обычный_Приложения  к закону 1-2-4-5 " xfId="3"/>
    <cellStyle name="Процентный 2" xfId="4"/>
    <cellStyle name="Финансовый" xfId="5" builtinId="3"/>
    <cellStyle name="Финансовый_Приложения  к закону 1-2-4-5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M77"/>
  <sheetViews>
    <sheetView tabSelected="1" view="pageBreakPreview" zoomScaleNormal="100" workbookViewId="0">
      <selection activeCell="L3" sqref="L3"/>
    </sheetView>
  </sheetViews>
  <sheetFormatPr defaultRowHeight="12.75" x14ac:dyDescent="0.2"/>
  <cols>
    <col min="1" max="6" width="4.28515625" style="3" customWidth="1"/>
    <col min="7" max="7" width="5.85546875" style="3" customWidth="1"/>
    <col min="8" max="8" width="5" style="3" customWidth="1"/>
    <col min="9" max="9" width="31" style="3" customWidth="1"/>
    <col min="10" max="10" width="13.42578125" style="3" customWidth="1"/>
    <col min="11" max="12" width="13.5703125" style="3" customWidth="1"/>
    <col min="13" max="13" width="10" style="34" bestFit="1" customWidth="1"/>
    <col min="14" max="14" width="14.7109375" style="34" customWidth="1"/>
    <col min="15" max="15" width="9.140625" style="34"/>
    <col min="16" max="16" width="18.7109375" style="34" customWidth="1"/>
    <col min="17" max="39" width="9.140625" style="34"/>
    <col min="40" max="16384" width="9.140625" style="3"/>
  </cols>
  <sheetData>
    <row r="1" spans="1:39" x14ac:dyDescent="0.2">
      <c r="L1" s="5" t="s">
        <v>5</v>
      </c>
    </row>
    <row r="2" spans="1:39" x14ac:dyDescent="0.2">
      <c r="L2" s="5" t="s">
        <v>19</v>
      </c>
    </row>
    <row r="3" spans="1:39" x14ac:dyDescent="0.2">
      <c r="L3" s="5" t="s">
        <v>79</v>
      </c>
    </row>
    <row r="4" spans="1:39" ht="15" x14ac:dyDescent="0.25">
      <c r="I4" s="1"/>
      <c r="L4" s="54" t="s">
        <v>5</v>
      </c>
    </row>
    <row r="5" spans="1:39" x14ac:dyDescent="0.2">
      <c r="I5" s="1"/>
      <c r="L5" s="2" t="s">
        <v>19</v>
      </c>
    </row>
    <row r="6" spans="1:39" x14ac:dyDescent="0.2">
      <c r="I6" s="1"/>
      <c r="L6" s="2" t="s">
        <v>77</v>
      </c>
    </row>
    <row r="7" spans="1:39" x14ac:dyDescent="0.2">
      <c r="I7" s="1"/>
      <c r="J7" s="1"/>
    </row>
    <row r="8" spans="1:39" x14ac:dyDescent="0.2">
      <c r="I8" s="1"/>
      <c r="J8" s="1"/>
    </row>
    <row r="9" spans="1:39" x14ac:dyDescent="0.2">
      <c r="I9" s="1"/>
      <c r="J9" s="1"/>
    </row>
    <row r="10" spans="1:39" ht="27.75" customHeight="1" x14ac:dyDescent="0.2">
      <c r="A10" s="59" t="s">
        <v>63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</row>
    <row r="11" spans="1:39" x14ac:dyDescent="0.2">
      <c r="E11" s="4"/>
      <c r="J11" s="5"/>
      <c r="L11" s="41" t="s">
        <v>28</v>
      </c>
    </row>
    <row r="12" spans="1:39" ht="63" customHeight="1" x14ac:dyDescent="0.2">
      <c r="A12" s="65" t="s">
        <v>56</v>
      </c>
      <c r="B12" s="65" t="s">
        <v>57</v>
      </c>
      <c r="C12" s="65" t="s">
        <v>58</v>
      </c>
      <c r="D12" s="55" t="s">
        <v>59</v>
      </c>
      <c r="E12" s="56"/>
      <c r="F12" s="57"/>
      <c r="G12" s="66" t="s">
        <v>60</v>
      </c>
      <c r="H12" s="67"/>
      <c r="I12" s="60" t="s">
        <v>68</v>
      </c>
      <c r="J12" s="58" t="s">
        <v>27</v>
      </c>
      <c r="K12" s="58"/>
      <c r="L12" s="58"/>
    </row>
    <row r="13" spans="1:39" s="6" customFormat="1" ht="162.75" customHeight="1" x14ac:dyDescent="0.2">
      <c r="A13" s="65"/>
      <c r="B13" s="65"/>
      <c r="C13" s="65"/>
      <c r="D13" s="51"/>
      <c r="E13" s="51" t="s">
        <v>61</v>
      </c>
      <c r="F13" s="51" t="s">
        <v>62</v>
      </c>
      <c r="G13" s="52" t="s">
        <v>66</v>
      </c>
      <c r="H13" s="52" t="s">
        <v>67</v>
      </c>
      <c r="I13" s="61"/>
      <c r="J13" s="35" t="s">
        <v>55</v>
      </c>
      <c r="K13" s="35" t="s">
        <v>64</v>
      </c>
      <c r="L13" s="35" t="s">
        <v>65</v>
      </c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</row>
    <row r="14" spans="1:39" s="6" customFormat="1" ht="36" hidden="1" x14ac:dyDescent="0.2">
      <c r="A14" s="7" t="s">
        <v>18</v>
      </c>
      <c r="B14" s="8" t="s">
        <v>0</v>
      </c>
      <c r="C14" s="9" t="s">
        <v>12</v>
      </c>
      <c r="D14" s="9" t="s">
        <v>4</v>
      </c>
      <c r="E14" s="9" t="s">
        <v>4</v>
      </c>
      <c r="F14" s="9" t="s">
        <v>4</v>
      </c>
      <c r="G14" s="9" t="s">
        <v>2</v>
      </c>
      <c r="H14" s="7" t="s">
        <v>1</v>
      </c>
      <c r="I14" s="10" t="s">
        <v>17</v>
      </c>
      <c r="J14" s="11">
        <f>J15-J17</f>
        <v>0</v>
      </c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</row>
    <row r="15" spans="1:39" s="6" customFormat="1" ht="40.5" hidden="1" customHeight="1" x14ac:dyDescent="0.2">
      <c r="A15" s="7" t="s">
        <v>18</v>
      </c>
      <c r="B15" s="8" t="s">
        <v>0</v>
      </c>
      <c r="C15" s="9" t="s">
        <v>12</v>
      </c>
      <c r="D15" s="9" t="s">
        <v>4</v>
      </c>
      <c r="E15" s="9" t="s">
        <v>4</v>
      </c>
      <c r="F15" s="9" t="s">
        <v>4</v>
      </c>
      <c r="G15" s="9" t="s">
        <v>2</v>
      </c>
      <c r="H15" s="7" t="s">
        <v>13</v>
      </c>
      <c r="I15" s="12" t="s">
        <v>14</v>
      </c>
      <c r="J15" s="11">
        <f>J16</f>
        <v>0</v>
      </c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</row>
    <row r="16" spans="1:39" s="6" customFormat="1" ht="39.75" hidden="1" customHeight="1" x14ac:dyDescent="0.2">
      <c r="A16" s="13" t="s">
        <v>18</v>
      </c>
      <c r="B16" s="14" t="s">
        <v>0</v>
      </c>
      <c r="C16" s="15" t="s">
        <v>12</v>
      </c>
      <c r="D16" s="15" t="s">
        <v>4</v>
      </c>
      <c r="E16" s="15" t="s">
        <v>4</v>
      </c>
      <c r="F16" s="15" t="s">
        <v>9</v>
      </c>
      <c r="G16" s="15" t="s">
        <v>2</v>
      </c>
      <c r="H16" s="13" t="s">
        <v>15</v>
      </c>
      <c r="I16" s="16" t="s">
        <v>16</v>
      </c>
      <c r="J16" s="17">
        <v>0</v>
      </c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</row>
    <row r="17" spans="1:39" s="6" customFormat="1" ht="44.25" hidden="1" customHeight="1" x14ac:dyDescent="0.2">
      <c r="A17" s="7" t="s">
        <v>18</v>
      </c>
      <c r="B17" s="8" t="s">
        <v>0</v>
      </c>
      <c r="C17" s="9" t="s">
        <v>12</v>
      </c>
      <c r="D17" s="9" t="s">
        <v>4</v>
      </c>
      <c r="E17" s="9" t="s">
        <v>4</v>
      </c>
      <c r="F17" s="9" t="s">
        <v>4</v>
      </c>
      <c r="G17" s="9" t="s">
        <v>2</v>
      </c>
      <c r="H17" s="7" t="s">
        <v>20</v>
      </c>
      <c r="I17" s="18" t="s">
        <v>21</v>
      </c>
      <c r="J17" s="11">
        <f>J18</f>
        <v>0</v>
      </c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</row>
    <row r="18" spans="1:39" s="6" customFormat="1" ht="39.75" hidden="1" customHeight="1" x14ac:dyDescent="0.2">
      <c r="A18" s="13" t="s">
        <v>18</v>
      </c>
      <c r="B18" s="14" t="s">
        <v>0</v>
      </c>
      <c r="C18" s="15" t="s">
        <v>12</v>
      </c>
      <c r="D18" s="15" t="s">
        <v>4</v>
      </c>
      <c r="E18" s="15" t="s">
        <v>4</v>
      </c>
      <c r="F18" s="15" t="s">
        <v>9</v>
      </c>
      <c r="G18" s="15" t="s">
        <v>2</v>
      </c>
      <c r="H18" s="13" t="s">
        <v>22</v>
      </c>
      <c r="I18" s="19" t="s">
        <v>23</v>
      </c>
      <c r="J18" s="17">
        <v>0</v>
      </c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</row>
    <row r="19" spans="1:39" s="24" customFormat="1" ht="26.25" customHeight="1" x14ac:dyDescent="0.2">
      <c r="A19" s="20" t="s">
        <v>18</v>
      </c>
      <c r="B19" s="21" t="s">
        <v>0</v>
      </c>
      <c r="C19" s="20" t="s">
        <v>3</v>
      </c>
      <c r="D19" s="20" t="s">
        <v>4</v>
      </c>
      <c r="E19" s="22" t="s">
        <v>4</v>
      </c>
      <c r="F19" s="20" t="s">
        <v>4</v>
      </c>
      <c r="G19" s="20" t="s">
        <v>2</v>
      </c>
      <c r="H19" s="20" t="s">
        <v>1</v>
      </c>
      <c r="I19" s="36" t="s">
        <v>69</v>
      </c>
      <c r="J19" s="23">
        <f>-J20+J24</f>
        <v>12383632.229999959</v>
      </c>
      <c r="K19" s="23">
        <f t="shared" ref="K19:L19" si="0">-K20+K24</f>
        <v>0</v>
      </c>
      <c r="L19" s="23">
        <f t="shared" si="0"/>
        <v>0</v>
      </c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</row>
    <row r="20" spans="1:39" s="26" customFormat="1" ht="26.25" customHeight="1" x14ac:dyDescent="0.2">
      <c r="A20" s="20" t="s">
        <v>18</v>
      </c>
      <c r="B20" s="21" t="s">
        <v>0</v>
      </c>
      <c r="C20" s="20" t="s">
        <v>3</v>
      </c>
      <c r="D20" s="20" t="s">
        <v>4</v>
      </c>
      <c r="E20" s="22" t="s">
        <v>4</v>
      </c>
      <c r="F20" s="20" t="s">
        <v>4</v>
      </c>
      <c r="G20" s="20" t="s">
        <v>2</v>
      </c>
      <c r="H20" s="20" t="s">
        <v>7</v>
      </c>
      <c r="I20" s="36" t="s">
        <v>70</v>
      </c>
      <c r="J20" s="25">
        <f>J21</f>
        <v>334862817.35000002</v>
      </c>
      <c r="K20" s="25">
        <f>K21</f>
        <v>272387264.87</v>
      </c>
      <c r="L20" s="25">
        <f>L21</f>
        <v>269268118.37</v>
      </c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</row>
    <row r="21" spans="1:39" s="26" customFormat="1" ht="26.25" customHeight="1" x14ac:dyDescent="0.2">
      <c r="A21" s="37" t="s">
        <v>18</v>
      </c>
      <c r="B21" s="38" t="s">
        <v>0</v>
      </c>
      <c r="C21" s="37" t="s">
        <v>3</v>
      </c>
      <c r="D21" s="37" t="s">
        <v>6</v>
      </c>
      <c r="E21" s="39" t="s">
        <v>4</v>
      </c>
      <c r="F21" s="37" t="s">
        <v>4</v>
      </c>
      <c r="G21" s="37" t="s">
        <v>2</v>
      </c>
      <c r="H21" s="37" t="s">
        <v>7</v>
      </c>
      <c r="I21" s="40" t="s">
        <v>75</v>
      </c>
      <c r="J21" s="27">
        <f>J23</f>
        <v>334862817.35000002</v>
      </c>
      <c r="K21" s="27">
        <f>K23</f>
        <v>272387264.87</v>
      </c>
      <c r="L21" s="27">
        <f>L23</f>
        <v>269268118.37</v>
      </c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</row>
    <row r="22" spans="1:39" s="26" customFormat="1" ht="26.25" customHeight="1" x14ac:dyDescent="0.2">
      <c r="A22" s="37" t="s">
        <v>18</v>
      </c>
      <c r="B22" s="38" t="s">
        <v>0</v>
      </c>
      <c r="C22" s="37" t="s">
        <v>3</v>
      </c>
      <c r="D22" s="37" t="s">
        <v>6</v>
      </c>
      <c r="E22" s="39" t="s">
        <v>0</v>
      </c>
      <c r="F22" s="37" t="s">
        <v>4</v>
      </c>
      <c r="G22" s="37" t="s">
        <v>2</v>
      </c>
      <c r="H22" s="37" t="s">
        <v>8</v>
      </c>
      <c r="I22" s="40" t="s">
        <v>71</v>
      </c>
      <c r="J22" s="27">
        <f>J23</f>
        <v>334862817.35000002</v>
      </c>
      <c r="K22" s="27">
        <f>K23</f>
        <v>272387264.87</v>
      </c>
      <c r="L22" s="27">
        <f>L23</f>
        <v>269268118.37</v>
      </c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</row>
    <row r="23" spans="1:39" s="26" customFormat="1" ht="38.25" customHeight="1" x14ac:dyDescent="0.2">
      <c r="A23" s="37" t="s">
        <v>18</v>
      </c>
      <c r="B23" s="38" t="s">
        <v>0</v>
      </c>
      <c r="C23" s="37" t="s">
        <v>3</v>
      </c>
      <c r="D23" s="37" t="s">
        <v>6</v>
      </c>
      <c r="E23" s="39" t="s">
        <v>0</v>
      </c>
      <c r="F23" s="37" t="s">
        <v>9</v>
      </c>
      <c r="G23" s="37" t="s">
        <v>2</v>
      </c>
      <c r="H23" s="37" t="s">
        <v>8</v>
      </c>
      <c r="I23" s="40" t="s">
        <v>76</v>
      </c>
      <c r="J23" s="27">
        <f>326051399.49+171845+145730+1408791.86+6629608+455443</f>
        <v>334862817.35000002</v>
      </c>
      <c r="K23" s="27">
        <v>272387264.87</v>
      </c>
      <c r="L23" s="27">
        <v>269268118.37</v>
      </c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</row>
    <row r="24" spans="1:39" s="26" customFormat="1" ht="26.25" customHeight="1" x14ac:dyDescent="0.2">
      <c r="A24" s="20" t="s">
        <v>18</v>
      </c>
      <c r="B24" s="21" t="s">
        <v>0</v>
      </c>
      <c r="C24" s="20" t="s">
        <v>3</v>
      </c>
      <c r="D24" s="20" t="s">
        <v>4</v>
      </c>
      <c r="E24" s="22" t="s">
        <v>4</v>
      </c>
      <c r="F24" s="20" t="s">
        <v>4</v>
      </c>
      <c r="G24" s="20" t="s">
        <v>2</v>
      </c>
      <c r="H24" s="20" t="s">
        <v>10</v>
      </c>
      <c r="I24" s="36" t="s">
        <v>72</v>
      </c>
      <c r="J24" s="25">
        <f>J25</f>
        <v>347246449.57999998</v>
      </c>
      <c r="K24" s="25">
        <f t="shared" ref="K24:L24" si="1">K25</f>
        <v>272387264.87</v>
      </c>
      <c r="L24" s="25">
        <f t="shared" si="1"/>
        <v>269268118.37</v>
      </c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</row>
    <row r="25" spans="1:39" s="26" customFormat="1" ht="26.25" customHeight="1" x14ac:dyDescent="0.2">
      <c r="A25" s="37" t="s">
        <v>18</v>
      </c>
      <c r="B25" s="38" t="s">
        <v>0</v>
      </c>
      <c r="C25" s="37" t="s">
        <v>3</v>
      </c>
      <c r="D25" s="37" t="s">
        <v>6</v>
      </c>
      <c r="E25" s="39" t="s">
        <v>4</v>
      </c>
      <c r="F25" s="37" t="s">
        <v>4</v>
      </c>
      <c r="G25" s="37" t="s">
        <v>2</v>
      </c>
      <c r="H25" s="37" t="s">
        <v>10</v>
      </c>
      <c r="I25" s="40" t="s">
        <v>73</v>
      </c>
      <c r="J25" s="27">
        <f>J26</f>
        <v>347246449.57999998</v>
      </c>
      <c r="K25" s="27">
        <f t="shared" ref="K25:L26" si="2">K26</f>
        <v>272387264.87</v>
      </c>
      <c r="L25" s="27">
        <f t="shared" si="2"/>
        <v>269268118.37</v>
      </c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</row>
    <row r="26" spans="1:39" s="26" customFormat="1" ht="26.25" customHeight="1" x14ac:dyDescent="0.2">
      <c r="A26" s="37" t="s">
        <v>18</v>
      </c>
      <c r="B26" s="38" t="s">
        <v>0</v>
      </c>
      <c r="C26" s="37" t="s">
        <v>3</v>
      </c>
      <c r="D26" s="37" t="s">
        <v>6</v>
      </c>
      <c r="E26" s="39" t="s">
        <v>0</v>
      </c>
      <c r="F26" s="37" t="s">
        <v>4</v>
      </c>
      <c r="G26" s="37" t="s">
        <v>2</v>
      </c>
      <c r="H26" s="37" t="s">
        <v>11</v>
      </c>
      <c r="I26" s="40" t="s">
        <v>74</v>
      </c>
      <c r="J26" s="28">
        <f>J27</f>
        <v>347246449.57999998</v>
      </c>
      <c r="K26" s="28">
        <f t="shared" si="2"/>
        <v>272387264.87</v>
      </c>
      <c r="L26" s="28">
        <f t="shared" si="2"/>
        <v>269268118.37</v>
      </c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</row>
    <row r="27" spans="1:39" s="26" customFormat="1" ht="36.75" customHeight="1" x14ac:dyDescent="0.2">
      <c r="A27" s="37" t="s">
        <v>18</v>
      </c>
      <c r="B27" s="38" t="s">
        <v>0</v>
      </c>
      <c r="C27" s="37" t="s">
        <v>3</v>
      </c>
      <c r="D27" s="37" t="s">
        <v>6</v>
      </c>
      <c r="E27" s="39" t="s">
        <v>0</v>
      </c>
      <c r="F27" s="37" t="s">
        <v>9</v>
      </c>
      <c r="G27" s="37" t="s">
        <v>2</v>
      </c>
      <c r="H27" s="37" t="s">
        <v>11</v>
      </c>
      <c r="I27" s="40" t="s">
        <v>78</v>
      </c>
      <c r="J27" s="27">
        <f>336051399.49+225671.52+34515+1423277.71+700168+171845+145730+1408791.86+6629608+455443</f>
        <v>347246449.57999998</v>
      </c>
      <c r="K27" s="27">
        <v>272387264.87</v>
      </c>
      <c r="L27" s="27">
        <v>269268118.37</v>
      </c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</row>
    <row r="28" spans="1:39" s="30" customFormat="1" ht="22.5" customHeight="1" x14ac:dyDescent="0.2">
      <c r="A28" s="62" t="s">
        <v>26</v>
      </c>
      <c r="B28" s="63"/>
      <c r="C28" s="63"/>
      <c r="D28" s="63"/>
      <c r="E28" s="63"/>
      <c r="F28" s="63"/>
      <c r="G28" s="63"/>
      <c r="H28" s="63"/>
      <c r="I28" s="64"/>
      <c r="J28" s="29">
        <f>J19+J14</f>
        <v>12383632.229999959</v>
      </c>
      <c r="K28" s="29">
        <f>K19+K14</f>
        <v>0</v>
      </c>
      <c r="L28" s="29">
        <f>L19+L14</f>
        <v>0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</row>
    <row r="29" spans="1:39" s="30" customForma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2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</row>
    <row r="30" spans="1:39" s="30" customForma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2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</row>
    <row r="31" spans="1:39" s="30" customForma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2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</row>
    <row r="32" spans="1:39" x14ac:dyDescent="0.2">
      <c r="I32" s="33"/>
      <c r="J32" s="53">
        <v>16901262.469999999</v>
      </c>
    </row>
    <row r="33" spans="9:10" x14ac:dyDescent="0.2">
      <c r="I33" s="33"/>
      <c r="J33" s="53">
        <f>J32-J28</f>
        <v>4517630.2400000393</v>
      </c>
    </row>
    <row r="34" spans="9:10" x14ac:dyDescent="0.2">
      <c r="I34" s="33"/>
      <c r="J34" s="53"/>
    </row>
    <row r="35" spans="9:10" hidden="1" x14ac:dyDescent="0.2">
      <c r="I35" s="3" t="s">
        <v>24</v>
      </c>
      <c r="J35" s="45">
        <v>1033520</v>
      </c>
    </row>
    <row r="36" spans="9:10" hidden="1" x14ac:dyDescent="0.2">
      <c r="I36" s="3" t="s">
        <v>25</v>
      </c>
      <c r="J36" s="45">
        <v>5727837.7699999996</v>
      </c>
    </row>
    <row r="37" spans="9:10" hidden="1" x14ac:dyDescent="0.2">
      <c r="I37" s="44" t="s">
        <v>42</v>
      </c>
      <c r="J37" s="45"/>
    </row>
    <row r="38" spans="9:10" hidden="1" x14ac:dyDescent="0.2">
      <c r="I38" s="46" t="s">
        <v>43</v>
      </c>
      <c r="J38" s="45">
        <v>450000</v>
      </c>
    </row>
    <row r="39" spans="9:10" hidden="1" x14ac:dyDescent="0.2">
      <c r="I39" s="46" t="s">
        <v>44</v>
      </c>
      <c r="J39" s="45">
        <v>51442</v>
      </c>
    </row>
    <row r="40" spans="9:10" hidden="1" x14ac:dyDescent="0.2">
      <c r="I40" s="46" t="s">
        <v>45</v>
      </c>
      <c r="J40" s="45">
        <v>900000</v>
      </c>
    </row>
    <row r="41" spans="9:10" hidden="1" x14ac:dyDescent="0.2">
      <c r="I41" s="46" t="s">
        <v>46</v>
      </c>
      <c r="J41" s="45">
        <v>313140</v>
      </c>
    </row>
    <row r="42" spans="9:10" hidden="1" x14ac:dyDescent="0.2">
      <c r="I42" s="46" t="s">
        <v>47</v>
      </c>
      <c r="J42" s="45">
        <v>650000</v>
      </c>
    </row>
    <row r="43" spans="9:10" hidden="1" x14ac:dyDescent="0.2">
      <c r="I43" s="46" t="s">
        <v>48</v>
      </c>
      <c r="J43" s="45">
        <v>2200000</v>
      </c>
    </row>
    <row r="44" spans="9:10" hidden="1" x14ac:dyDescent="0.2">
      <c r="I44" s="46" t="s">
        <v>49</v>
      </c>
      <c r="J44" s="45">
        <v>19500</v>
      </c>
    </row>
    <row r="45" spans="9:10" hidden="1" x14ac:dyDescent="0.2">
      <c r="I45" s="46" t="s">
        <v>50</v>
      </c>
      <c r="J45" s="45">
        <v>20500</v>
      </c>
    </row>
    <row r="46" spans="9:10" hidden="1" x14ac:dyDescent="0.2">
      <c r="I46" s="46" t="s">
        <v>51</v>
      </c>
      <c r="J46" s="45">
        <v>6000</v>
      </c>
    </row>
    <row r="47" spans="9:10" hidden="1" x14ac:dyDescent="0.2">
      <c r="I47" s="46" t="s">
        <v>52</v>
      </c>
      <c r="J47" s="45">
        <v>1000000</v>
      </c>
    </row>
    <row r="48" spans="9:10" hidden="1" x14ac:dyDescent="0.2">
      <c r="I48" s="46" t="s">
        <v>54</v>
      </c>
      <c r="J48" s="45">
        <v>94890</v>
      </c>
    </row>
    <row r="49" spans="9:11" hidden="1" x14ac:dyDescent="0.2">
      <c r="I49" s="46" t="s">
        <v>53</v>
      </c>
      <c r="J49" s="45">
        <v>22365.77</v>
      </c>
    </row>
    <row r="50" spans="9:11" hidden="1" x14ac:dyDescent="0.2">
      <c r="I50" s="46"/>
      <c r="J50" s="45"/>
    </row>
    <row r="51" spans="9:11" hidden="1" x14ac:dyDescent="0.2">
      <c r="I51" s="3" t="s">
        <v>29</v>
      </c>
      <c r="J51" s="45"/>
    </row>
    <row r="52" spans="9:11" hidden="1" x14ac:dyDescent="0.2">
      <c r="J52" s="45">
        <f>SUM(J35:J36)</f>
        <v>6761357.7699999996</v>
      </c>
    </row>
    <row r="53" spans="9:11" hidden="1" x14ac:dyDescent="0.2">
      <c r="I53" s="42" t="s">
        <v>30</v>
      </c>
      <c r="J53" s="45">
        <v>268211091.21000001</v>
      </c>
    </row>
    <row r="54" spans="9:11" hidden="1" x14ac:dyDescent="0.2">
      <c r="I54" s="42" t="s">
        <v>31</v>
      </c>
      <c r="J54" s="45">
        <v>4096700</v>
      </c>
    </row>
    <row r="55" spans="9:11" hidden="1" x14ac:dyDescent="0.2">
      <c r="I55" s="42" t="s">
        <v>32</v>
      </c>
      <c r="J55" s="45">
        <v>69500</v>
      </c>
    </row>
    <row r="56" spans="9:11" hidden="1" x14ac:dyDescent="0.2">
      <c r="I56" s="42" t="s">
        <v>33</v>
      </c>
      <c r="J56" s="45">
        <v>75500</v>
      </c>
    </row>
    <row r="57" spans="9:11" hidden="1" x14ac:dyDescent="0.2">
      <c r="I57" s="3" t="s">
        <v>35</v>
      </c>
      <c r="J57" s="45">
        <v>5100000</v>
      </c>
    </row>
    <row r="58" spans="9:11" hidden="1" x14ac:dyDescent="0.2">
      <c r="I58" s="3" t="s">
        <v>36</v>
      </c>
      <c r="J58" s="45">
        <v>536200</v>
      </c>
    </row>
    <row r="59" spans="9:11" hidden="1" x14ac:dyDescent="0.2">
      <c r="I59" s="3" t="s">
        <v>37</v>
      </c>
      <c r="J59" s="45">
        <v>3000000</v>
      </c>
      <c r="K59" s="3" t="s">
        <v>39</v>
      </c>
    </row>
    <row r="60" spans="9:11" hidden="1" x14ac:dyDescent="0.2">
      <c r="I60" s="3" t="s">
        <v>38</v>
      </c>
      <c r="J60" s="45">
        <v>626000</v>
      </c>
      <c r="K60" s="3" t="s">
        <v>39</v>
      </c>
    </row>
    <row r="61" spans="9:11" hidden="1" x14ac:dyDescent="0.2">
      <c r="I61" s="3" t="s">
        <v>40</v>
      </c>
      <c r="J61" s="45">
        <v>5092740</v>
      </c>
      <c r="K61" s="3" t="s">
        <v>41</v>
      </c>
    </row>
    <row r="62" spans="9:11" hidden="1" x14ac:dyDescent="0.2">
      <c r="J62" s="45"/>
    </row>
    <row r="63" spans="9:11" hidden="1" x14ac:dyDescent="0.2">
      <c r="J63" s="45"/>
    </row>
    <row r="64" spans="9:11" hidden="1" x14ac:dyDescent="0.2">
      <c r="J64" s="45"/>
    </row>
    <row r="65" spans="9:10" hidden="1" x14ac:dyDescent="0.2">
      <c r="I65" s="42" t="s">
        <v>34</v>
      </c>
      <c r="J65" s="45">
        <f>SUM(J53:J64)</f>
        <v>286807731.21000004</v>
      </c>
    </row>
    <row r="66" spans="9:10" hidden="1" x14ac:dyDescent="0.2">
      <c r="J66" s="45">
        <f>J65-J20</f>
        <v>-48055086.139999986</v>
      </c>
    </row>
    <row r="67" spans="9:10" x14ac:dyDescent="0.2">
      <c r="J67" s="45"/>
    </row>
    <row r="68" spans="9:10" x14ac:dyDescent="0.2">
      <c r="J68" s="45"/>
    </row>
    <row r="69" spans="9:10" x14ac:dyDescent="0.2">
      <c r="J69" s="45"/>
    </row>
    <row r="70" spans="9:10" x14ac:dyDescent="0.2">
      <c r="J70" s="45"/>
    </row>
    <row r="71" spans="9:10" x14ac:dyDescent="0.2">
      <c r="J71" s="45"/>
    </row>
    <row r="72" spans="9:10" x14ac:dyDescent="0.2">
      <c r="J72" s="45"/>
    </row>
    <row r="73" spans="9:10" x14ac:dyDescent="0.2">
      <c r="J73" s="45"/>
    </row>
    <row r="74" spans="9:10" x14ac:dyDescent="0.2">
      <c r="J74" s="45"/>
    </row>
    <row r="75" spans="9:10" x14ac:dyDescent="0.2">
      <c r="J75" s="43"/>
    </row>
    <row r="76" spans="9:10" x14ac:dyDescent="0.2">
      <c r="J76" s="43"/>
    </row>
    <row r="77" spans="9:10" x14ac:dyDescent="0.2">
      <c r="J77" s="43"/>
    </row>
  </sheetData>
  <mergeCells count="9">
    <mergeCell ref="D12:F12"/>
    <mergeCell ref="J12:L12"/>
    <mergeCell ref="A10:L10"/>
    <mergeCell ref="I12:I13"/>
    <mergeCell ref="A28:I28"/>
    <mergeCell ref="A12:A13"/>
    <mergeCell ref="B12:B13"/>
    <mergeCell ref="C12:C13"/>
    <mergeCell ref="G12:H12"/>
  </mergeCells>
  <phoneticPr fontId="0" type="noConversion"/>
  <pageMargins left="0.78740157480314965" right="0.59055118110236227" top="0.39370078740157483" bottom="0.39370078740157483" header="0.35433070866141736" footer="0.39370078740157483"/>
  <pageSetup paperSize="9" scale="8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</vt:lpstr>
      <vt:lpstr>Прил.1!Область_печати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</dc:creator>
  <cp:lastModifiedBy>Светлана Боллотова</cp:lastModifiedBy>
  <cp:lastPrinted>2018-02-16T04:58:50Z</cp:lastPrinted>
  <dcterms:created xsi:type="dcterms:W3CDTF">2009-11-11T02:59:18Z</dcterms:created>
  <dcterms:modified xsi:type="dcterms:W3CDTF">2018-02-19T07:11:10Z</dcterms:modified>
</cp:coreProperties>
</file>