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7.19" sheetId="1" r:id="rId1"/>
  </sheets>
  <definedNames>
    <definedName name="_xlnm.Print_Area" localSheetId="0">'01.07.19'!$A$1:$D$79</definedName>
  </definedNames>
  <calcPr calcId="162913" fullPrecision="0"/>
</workbook>
</file>

<file path=xl/calcChain.xml><?xml version="1.0" encoding="utf-8"?>
<calcChain xmlns="http://schemas.openxmlformats.org/spreadsheetml/2006/main">
  <c r="B15" i="1" l="1"/>
  <c r="C15" i="1"/>
  <c r="C43" i="1" l="1"/>
  <c r="B43" i="1"/>
  <c r="B51" i="1" l="1"/>
  <c r="C27" i="1"/>
  <c r="D24" i="1"/>
  <c r="D26" i="1" l="1"/>
  <c r="D16" i="1"/>
  <c r="D17" i="1"/>
  <c r="D18" i="1"/>
  <c r="D19" i="1"/>
  <c r="D20" i="1"/>
  <c r="D21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D27" i="1" l="1"/>
  <c r="C51" i="1"/>
  <c r="D43" i="1" l="1"/>
  <c r="C50" i="1" l="1"/>
  <c r="C44" i="1" l="1"/>
  <c r="C49" i="1"/>
  <c r="C45" i="1" s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<sst xmlns="http://schemas.openxmlformats.org/spreadsheetml/2006/main" count="69" uniqueCount="61">
  <si>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</si>
  <si>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</si>
  <si>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</si>
  <si>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</si>
  <si>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</si>
  <si>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</si>
  <si>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</si>
  <si>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</si>
  <si>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</si>
  <si>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</si>
  <si>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</si>
  <si>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</si>
  <si>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</si>
  <si>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</si>
  <si>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</si>
  <si>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</si>
  <si>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</si>
  <si>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</si>
  <si>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</si>
  <si>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</si>
  <si>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</si>
  <si>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</si>
  <si>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</si>
  <si>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</si>
  <si>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</si>
  <si>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</si>
  <si>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</si>
  <si>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</si>
  <si>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</si>
  <si>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</si>
  <si>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</si>
  <si>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</si>
  <si>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</si>
  <si>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</si>
  <si>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</si>
  <si>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</si>
  <si>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</si>
  <si>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</si>
  <si>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</si>
  <si>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</si>
  <si>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</si>
  <si>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</si>
  <si>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</si>
  <si>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</si>
  <si>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</si>
  <si>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</si>
  <si>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</si>
  <si>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</si>
  <si>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</si>
  <si>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</si>
  <si>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</si>
  <si>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</si>
  <si>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</si>
  <si>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</si>
  <si>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</si>
  <si>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</si>
  <si>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</si>
  <si>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</si>
  <si>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</si>
  <si>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2 квартал 2020 год</t>
  </si>
  <si>
    <t>по состоянию на 01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</si>
</sst>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view="pageBreakPreview" zoomScaleNormal="90" zoomScaleSheetLayoutView="100" workbookViewId="0">
      <selection activeCell="A45" sqref="A45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1" t="s">
        <v>0</v>
      </c>
      <c r="D1" s="31"/>
    </row>
    <row r="2" spans="1:4" ht="18.75" x14ac:dyDescent="0.3">
      <c r="A2" s="1"/>
      <c r="B2" s="2"/>
      <c r="C2" s="31" t="s">
        <v>47</v>
      </c>
      <c r="D2" s="31"/>
    </row>
    <row r="3" spans="1:4" ht="18.75" x14ac:dyDescent="0.3">
      <c r="A3" s="1"/>
      <c r="B3" s="2"/>
      <c r="C3" s="31" t="s">
        <v>48</v>
      </c>
      <c r="D3" s="31"/>
    </row>
    <row r="4" spans="1:4" ht="18.75" x14ac:dyDescent="0.3">
      <c r="A4" s="1"/>
      <c r="B4" s="2"/>
      <c r="C4" s="31" t="s">
        <v>56</v>
      </c>
      <c r="D4" s="3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2" t="s">
        <v>1</v>
      </c>
      <c r="B7" s="32"/>
      <c r="C7" s="32"/>
      <c r="D7" s="32"/>
    </row>
    <row r="8" spans="1:4" ht="18.75" x14ac:dyDescent="0.25">
      <c r="A8" s="30" t="s">
        <v>59</v>
      </c>
      <c r="B8" s="30"/>
      <c r="C8" s="30"/>
      <c r="D8" s="30"/>
    </row>
    <row r="9" spans="1:4" ht="18.75" x14ac:dyDescent="0.25">
      <c r="A9" s="32" t="s">
        <v>60</v>
      </c>
      <c r="B9" s="32"/>
      <c r="C9" s="32"/>
      <c r="D9" s="32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3" t="s">
        <v>2</v>
      </c>
      <c r="D11" s="33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4" t="s">
        <v>11</v>
      </c>
      <c r="B14" s="34"/>
      <c r="C14" s="34"/>
      <c r="D14" s="34"/>
    </row>
    <row r="15" spans="1:4" ht="15.75" x14ac:dyDescent="0.25">
      <c r="A15" s="12" t="s">
        <v>12</v>
      </c>
      <c r="B15" s="25">
        <f>SUM(B16:B24)</f>
        <v>13953.32</v>
      </c>
      <c r="C15" s="25">
        <f>SUM(C16:C25)</f>
        <v>10090.66</v>
      </c>
      <c r="D15" s="25">
        <f>C15/B15*100</f>
        <v>72.319999999999993</v>
      </c>
    </row>
    <row r="16" spans="1:4" ht="15.75" x14ac:dyDescent="0.25">
      <c r="A16" s="13" t="s">
        <v>13</v>
      </c>
      <c r="B16" s="29">
        <v>5915.95</v>
      </c>
      <c r="C16" s="29">
        <v>2791.39</v>
      </c>
      <c r="D16" s="26">
        <f t="shared" ref="D16:D26" si="0">C16/B16*100</f>
        <v>47.18</v>
      </c>
    </row>
    <row r="17" spans="1:4" ht="31.5" x14ac:dyDescent="0.25">
      <c r="A17" s="13" t="s">
        <v>14</v>
      </c>
      <c r="B17" s="29">
        <v>493.9</v>
      </c>
      <c r="C17" s="29">
        <v>200.82</v>
      </c>
      <c r="D17" s="26">
        <f t="shared" si="0"/>
        <v>40.659999999999997</v>
      </c>
    </row>
    <row r="18" spans="1:4" ht="15.75" x14ac:dyDescent="0.25">
      <c r="A18" s="13" t="s">
        <v>15</v>
      </c>
      <c r="B18" s="29">
        <v>30</v>
      </c>
      <c r="C18" s="29">
        <v>2.06</v>
      </c>
      <c r="D18" s="26">
        <f t="shared" si="0"/>
        <v>6.87</v>
      </c>
    </row>
    <row r="19" spans="1:4" ht="15.75" x14ac:dyDescent="0.25">
      <c r="A19" s="13" t="s">
        <v>16</v>
      </c>
      <c r="B19" s="29">
        <v>1426.97</v>
      </c>
      <c r="C19" s="29">
        <v>510.92</v>
      </c>
      <c r="D19" s="26">
        <f t="shared" si="0"/>
        <v>35.799999999999997</v>
      </c>
    </row>
    <row r="20" spans="1:4" ht="15.75" x14ac:dyDescent="0.25">
      <c r="A20" s="13" t="s">
        <v>17</v>
      </c>
      <c r="B20" s="29">
        <v>300</v>
      </c>
      <c r="C20" s="29">
        <v>264.14</v>
      </c>
      <c r="D20" s="26">
        <f t="shared" si="0"/>
        <v>88.05</v>
      </c>
    </row>
    <row r="21" spans="1:4" ht="31.5" x14ac:dyDescent="0.25">
      <c r="A21" s="13" t="s">
        <v>18</v>
      </c>
      <c r="B21" s="29">
        <v>5076.5</v>
      </c>
      <c r="C21" s="29">
        <v>2327.7800000000002</v>
      </c>
      <c r="D21" s="26">
        <f t="shared" si="0"/>
        <v>45.85</v>
      </c>
    </row>
    <row r="22" spans="1:4" ht="31.5" x14ac:dyDescent="0.25">
      <c r="A22" s="13" t="s">
        <v>19</v>
      </c>
      <c r="B22" s="29">
        <v>50</v>
      </c>
      <c r="C22" s="29">
        <v>0</v>
      </c>
      <c r="D22" s="26">
        <v>0</v>
      </c>
    </row>
    <row r="23" spans="1:4" ht="31.5" x14ac:dyDescent="0.25">
      <c r="A23" s="13" t="s">
        <v>20</v>
      </c>
      <c r="B23" s="29">
        <v>510</v>
      </c>
      <c r="C23" s="29">
        <v>3587.8</v>
      </c>
      <c r="D23" s="26">
        <f t="shared" si="0"/>
        <v>703.49</v>
      </c>
    </row>
    <row r="24" spans="1:4" ht="15.75" x14ac:dyDescent="0.25">
      <c r="A24" s="13" t="s">
        <v>21</v>
      </c>
      <c r="B24" s="29">
        <v>150</v>
      </c>
      <c r="C24" s="29">
        <v>339.61</v>
      </c>
      <c r="D24" s="26">
        <f>C24/B24*100</f>
        <v>226.41</v>
      </c>
    </row>
    <row r="25" spans="1:4" ht="15.75" x14ac:dyDescent="0.25">
      <c r="A25" s="14" t="s">
        <v>58</v>
      </c>
      <c r="B25" s="26">
        <v>0</v>
      </c>
      <c r="C25" s="26">
        <v>66.14</v>
      </c>
      <c r="D25" s="26">
        <v>0</v>
      </c>
    </row>
    <row r="26" spans="1:4" ht="15.75" x14ac:dyDescent="0.25">
      <c r="A26" s="15" t="s">
        <v>22</v>
      </c>
      <c r="B26" s="25">
        <v>388704.75</v>
      </c>
      <c r="C26" s="25">
        <v>158697.29</v>
      </c>
      <c r="D26" s="25">
        <f t="shared" si="0"/>
        <v>40.83</v>
      </c>
    </row>
    <row r="27" spans="1:4" ht="15.75" x14ac:dyDescent="0.25">
      <c r="A27" s="16" t="s">
        <v>23</v>
      </c>
      <c r="B27" s="25">
        <f>B15+B26</f>
        <v>402658.07</v>
      </c>
      <c r="C27" s="25">
        <f>C15+C26</f>
        <v>168787.95</v>
      </c>
      <c r="D27" s="25">
        <f>C27/B27*100</f>
        <v>41.92</v>
      </c>
    </row>
    <row r="28" spans="1:4" ht="15.75" x14ac:dyDescent="0.25">
      <c r="A28" s="35" t="s">
        <v>24</v>
      </c>
      <c r="B28" s="36"/>
      <c r="C28" s="36"/>
      <c r="D28" s="37"/>
    </row>
    <row r="29" spans="1:4" ht="15.75" x14ac:dyDescent="0.25">
      <c r="A29" s="18" t="s">
        <v>25</v>
      </c>
      <c r="B29" s="26">
        <v>174054.38</v>
      </c>
      <c r="C29" s="26">
        <v>52340.09</v>
      </c>
      <c r="D29" s="28">
        <f>C29/B29*100</f>
        <v>30.07</v>
      </c>
    </row>
    <row r="30" spans="1:4" ht="15.75" x14ac:dyDescent="0.25">
      <c r="A30" s="18" t="s">
        <v>26</v>
      </c>
      <c r="B30" s="26">
        <v>1246.25</v>
      </c>
      <c r="C30" s="26">
        <v>544.11</v>
      </c>
      <c r="D30" s="28">
        <f t="shared" ref="D30:D43" si="1">C30/B30*100</f>
        <v>43.66</v>
      </c>
    </row>
    <row r="31" spans="1:4" ht="31.5" x14ac:dyDescent="0.25">
      <c r="A31" s="18" t="s">
        <v>27</v>
      </c>
      <c r="B31" s="26">
        <v>452.23</v>
      </c>
      <c r="C31" s="26">
        <v>0</v>
      </c>
      <c r="D31" s="28">
        <f t="shared" si="1"/>
        <v>0</v>
      </c>
    </row>
    <row r="32" spans="1:4" ht="15.75" x14ac:dyDescent="0.25">
      <c r="A32" s="18" t="s">
        <v>28</v>
      </c>
      <c r="B32" s="26">
        <v>15254.31</v>
      </c>
      <c r="C32" s="26">
        <v>3755.91</v>
      </c>
      <c r="D32" s="28">
        <f t="shared" si="1"/>
        <v>24.62</v>
      </c>
    </row>
    <row r="33" spans="1:4" ht="15.75" x14ac:dyDescent="0.25">
      <c r="A33" s="18" t="s">
        <v>29</v>
      </c>
      <c r="B33" s="26">
        <v>47004.07</v>
      </c>
      <c r="C33" s="26">
        <v>8508.7800000000007</v>
      </c>
      <c r="D33" s="28">
        <f t="shared" si="1"/>
        <v>18.100000000000001</v>
      </c>
    </row>
    <row r="34" spans="1:4" ht="15.75" hidden="1" x14ac:dyDescent="0.25">
      <c r="A34" s="18" t="s">
        <v>30</v>
      </c>
      <c r="B34" s="26">
        <v>0</v>
      </c>
      <c r="C34" s="26">
        <v>0</v>
      </c>
      <c r="D34" s="28" t="e">
        <f t="shared" si="1"/>
        <v>#DIV/0!</v>
      </c>
    </row>
    <row r="35" spans="1:4" ht="15.75" x14ac:dyDescent="0.25">
      <c r="A35" s="18" t="s">
        <v>31</v>
      </c>
      <c r="B35" s="26">
        <v>34684.51</v>
      </c>
      <c r="C35" s="26">
        <v>11358.62</v>
      </c>
      <c r="D35" s="28">
        <f t="shared" si="1"/>
        <v>32.75</v>
      </c>
    </row>
    <row r="36" spans="1:4" ht="15.75" x14ac:dyDescent="0.25">
      <c r="A36" s="18" t="s">
        <v>32</v>
      </c>
      <c r="B36" s="26">
        <v>140438.82999999999</v>
      </c>
      <c r="C36" s="26">
        <v>71751.78</v>
      </c>
      <c r="D36" s="28">
        <f t="shared" si="1"/>
        <v>51.09</v>
      </c>
    </row>
    <row r="37" spans="1:4" ht="15.75" hidden="1" x14ac:dyDescent="0.25">
      <c r="A37" s="18" t="s">
        <v>33</v>
      </c>
      <c r="B37" s="26">
        <v>0</v>
      </c>
      <c r="C37" s="26">
        <v>0</v>
      </c>
      <c r="D37" s="28" t="e">
        <f t="shared" si="1"/>
        <v>#DIV/0!</v>
      </c>
    </row>
    <row r="38" spans="1:4" ht="15.75" x14ac:dyDescent="0.25">
      <c r="A38" s="18" t="s">
        <v>34</v>
      </c>
      <c r="B38" s="26">
        <v>1957.94</v>
      </c>
      <c r="C38" s="26">
        <v>923.22</v>
      </c>
      <c r="D38" s="28">
        <f t="shared" si="1"/>
        <v>47.15</v>
      </c>
    </row>
    <row r="39" spans="1:4" ht="15.75" x14ac:dyDescent="0.25">
      <c r="A39" s="18" t="s">
        <v>35</v>
      </c>
      <c r="B39" s="26">
        <v>420</v>
      </c>
      <c r="C39" s="26">
        <v>361</v>
      </c>
      <c r="D39" s="28">
        <f t="shared" si="1"/>
        <v>85.95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415512.52</v>
      </c>
      <c r="C43" s="27">
        <f>SUM(C29:C42)</f>
        <v>149543.51</v>
      </c>
      <c r="D43" s="27">
        <f t="shared" si="1"/>
        <v>35.99</v>
      </c>
    </row>
    <row r="44" spans="1:4" s="21" customFormat="1" ht="28.5" customHeight="1" x14ac:dyDescent="0.25">
      <c r="A44" s="20" t="s">
        <v>57</v>
      </c>
      <c r="B44" s="27">
        <f>B50-B51</f>
        <v>-12854.45</v>
      </c>
      <c r="C44" s="27">
        <f>C50-C51</f>
        <v>19244.439999999999</v>
      </c>
      <c r="D44" s="27"/>
    </row>
    <row r="45" spans="1:4" ht="31.5" x14ac:dyDescent="0.25">
      <c r="A45" s="18" t="s">
        <v>49</v>
      </c>
      <c r="B45" s="28">
        <f>B49</f>
        <v>12854.45</v>
      </c>
      <c r="C45" s="28">
        <f>C49</f>
        <v>-19244.439999999999</v>
      </c>
      <c r="D45" s="28"/>
    </row>
    <row r="46" spans="1:4" ht="47.25" x14ac:dyDescent="0.25">
      <c r="A46" s="18" t="s">
        <v>40</v>
      </c>
      <c r="B46" s="28">
        <v>0</v>
      </c>
      <c r="C46" s="28">
        <v>0</v>
      </c>
      <c r="D46" s="28"/>
    </row>
    <row r="47" spans="1:4" ht="18" customHeight="1" x14ac:dyDescent="0.25">
      <c r="A47" s="18" t="s">
        <v>41</v>
      </c>
      <c r="B47" s="26">
        <v>0</v>
      </c>
      <c r="C47" s="26">
        <v>0</v>
      </c>
      <c r="D47" s="26"/>
    </row>
    <row r="48" spans="1:4" ht="31.5" x14ac:dyDescent="0.25">
      <c r="A48" s="18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12854.45</v>
      </c>
      <c r="C49" s="26">
        <f>C51-C50</f>
        <v>-19244.439999999999</v>
      </c>
      <c r="D49" s="26"/>
    </row>
    <row r="50" spans="1:4" ht="15.75" x14ac:dyDescent="0.25">
      <c r="A50" s="18" t="s">
        <v>44</v>
      </c>
      <c r="B50" s="26">
        <f>B27</f>
        <v>402658.07</v>
      </c>
      <c r="C50" s="26">
        <f t="shared" ref="C50" si="2">C27</f>
        <v>168787.95</v>
      </c>
      <c r="D50" s="26"/>
    </row>
    <row r="51" spans="1:4" ht="15.75" x14ac:dyDescent="0.25">
      <c r="A51" s="18" t="s">
        <v>45</v>
      </c>
      <c r="B51" s="26">
        <f>B43</f>
        <v>415512.52</v>
      </c>
      <c r="C51" s="26">
        <f>C43</f>
        <v>149543.51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1" t="s">
        <v>50</v>
      </c>
      <c r="D56" s="31"/>
    </row>
    <row r="57" spans="1:4" ht="18.75" x14ac:dyDescent="0.3">
      <c r="A57" s="1"/>
      <c r="B57" s="2"/>
      <c r="C57" s="31" t="s">
        <v>47</v>
      </c>
      <c r="D57" s="31"/>
    </row>
    <row r="58" spans="1:4" ht="18.75" x14ac:dyDescent="0.3">
      <c r="A58" s="1"/>
      <c r="B58" s="2"/>
      <c r="C58" s="31" t="s">
        <v>48</v>
      </c>
      <c r="D58" s="31"/>
    </row>
    <row r="59" spans="1:4" ht="18.75" x14ac:dyDescent="0.3">
      <c r="A59" s="1"/>
      <c r="B59" s="2"/>
      <c r="C59" s="31" t="s">
        <v>56</v>
      </c>
      <c r="D59" s="31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2" t="s">
        <v>1</v>
      </c>
      <c r="B62" s="32"/>
      <c r="C62" s="32"/>
      <c r="D62" s="32"/>
    </row>
    <row r="63" spans="1:4" ht="18.75" x14ac:dyDescent="0.25">
      <c r="A63" s="30" t="s">
        <v>52</v>
      </c>
      <c r="B63" s="30"/>
      <c r="C63" s="30"/>
      <c r="D63" s="30"/>
    </row>
    <row r="64" spans="1:4" ht="18.75" x14ac:dyDescent="0.25">
      <c r="A64" s="30" t="s">
        <v>51</v>
      </c>
      <c r="B64" s="30"/>
      <c r="C64" s="30"/>
      <c r="D64" s="30"/>
    </row>
    <row r="65" spans="1:4" ht="18.75" x14ac:dyDescent="0.25">
      <c r="A65" s="32" t="s">
        <v>60</v>
      </c>
      <c r="B65" s="32"/>
      <c r="C65" s="32"/>
      <c r="D65" s="32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3"/>
      <c r="D67" s="38"/>
    </row>
    <row r="68" spans="1:4" ht="15.75" x14ac:dyDescent="0.25">
      <c r="A68" s="10" t="s">
        <v>3</v>
      </c>
      <c r="B68" s="39" t="s">
        <v>53</v>
      </c>
      <c r="C68" s="39"/>
      <c r="D68" s="22"/>
    </row>
    <row r="69" spans="1:4" ht="15.75" x14ac:dyDescent="0.25">
      <c r="A69" s="11" t="s">
        <v>7</v>
      </c>
      <c r="B69" s="40" t="s">
        <v>8</v>
      </c>
      <c r="C69" s="40"/>
      <c r="D69" s="23"/>
    </row>
    <row r="70" spans="1:4" ht="63" x14ac:dyDescent="0.25">
      <c r="A70" s="24" t="s">
        <v>54</v>
      </c>
      <c r="B70" s="41">
        <v>235</v>
      </c>
      <c r="C70" s="41"/>
    </row>
    <row r="71" spans="1:4" ht="78.75" x14ac:dyDescent="0.25">
      <c r="A71" s="24" t="s">
        <v>55</v>
      </c>
      <c r="B71" s="42">
        <v>83236.929999999993</v>
      </c>
      <c r="C71" s="42"/>
    </row>
  </sheetData>
  <mergeCells count="23">
    <mergeCell ref="B71:C71"/>
    <mergeCell ref="C67:D67"/>
    <mergeCell ref="A63:D63"/>
    <mergeCell ref="B68:C68"/>
    <mergeCell ref="B69:C69"/>
    <mergeCell ref="B70:C70"/>
    <mergeCell ref="A65:D65"/>
    <mergeCell ref="C57:D57"/>
    <mergeCell ref="C58:D58"/>
    <mergeCell ref="C59:D59"/>
    <mergeCell ref="A62:D62"/>
    <mergeCell ref="A64:D64"/>
    <mergeCell ref="A9:D9"/>
    <mergeCell ref="C11:D11"/>
    <mergeCell ref="A14:D14"/>
    <mergeCell ref="A28:D28"/>
    <mergeCell ref="C56:D56"/>
    <mergeCell ref="A8:D8"/>
    <mergeCell ref="C1:D1"/>
    <mergeCell ref="C2:D2"/>
    <mergeCell ref="C3:D3"/>
    <mergeCell ref="C4:D4"/>
    <mergeCell ref="A7:D7"/>
  </mergeCells>
  <pageMargins left="0.70866141732283472" right="0.31496062992125984" top="0.15748031496062992" bottom="0.15748031496062992" header="0.31496062992125984" footer="0.31496062992125984"/>
  <pageSetup paperSize="9" scale="86" fitToHeight="2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01.07.19</vt:lpstr>
      <vt:lpstr>'01.07.19'!Область_печати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2020-07-24T09:42:41Z</dcterms:modified>
</cp:coreProperties>
</file>