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mcova\Desktop\Немцова работа\Актуальные постановления\153 Актуальное 2021\153-П редакция 2022\"/>
    </mc:Choice>
  </mc:AlternateContent>
  <bookViews>
    <workbookView xWindow="0" yWindow="0" windowWidth="28800" windowHeight="12435"/>
  </bookViews>
  <sheets>
    <sheet name="Лист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J33" i="1" l="1"/>
  <c r="J35" i="1"/>
  <c r="J31" i="1"/>
  <c r="J28" i="1"/>
  <c r="J24" i="1"/>
  <c r="I22" i="1"/>
  <c r="I29" i="1"/>
  <c r="I21" i="1"/>
  <c r="I15" i="1" l="1"/>
  <c r="F32" i="1"/>
  <c r="F34" i="1" l="1"/>
  <c r="J32" i="1"/>
  <c r="J34" i="1"/>
  <c r="G29" i="1"/>
  <c r="F29" i="1"/>
  <c r="E29" i="1"/>
  <c r="D29" i="1"/>
  <c r="J27" i="1"/>
  <c r="F22" i="1"/>
  <c r="D25" i="1"/>
  <c r="J25" i="1" s="1"/>
  <c r="G22" i="1"/>
  <c r="E22" i="1"/>
  <c r="G21" i="1"/>
  <c r="F21" i="1"/>
  <c r="E21" i="1"/>
  <c r="D21" i="1"/>
  <c r="E15" i="1"/>
  <c r="E17" i="1"/>
  <c r="D17" i="1"/>
  <c r="J26" i="1" l="1"/>
  <c r="D18" i="1"/>
  <c r="D15" i="1" s="1"/>
  <c r="D22" i="1"/>
  <c r="G15" i="1"/>
  <c r="F15" i="1"/>
  <c r="J18" i="1"/>
  <c r="J17" i="1"/>
  <c r="H21" i="1" l="1"/>
  <c r="J21" i="1" s="1"/>
  <c r="J20" i="1"/>
  <c r="J19" i="1"/>
  <c r="H15" i="1" l="1"/>
  <c r="J15" i="1" s="1"/>
  <c r="J23" i="1" l="1"/>
  <c r="H22" i="1"/>
  <c r="J22" i="1" s="1"/>
  <c r="J30" i="1"/>
  <c r="H29" i="1"/>
  <c r="J29" i="1" s="1"/>
</calcChain>
</file>

<file path=xl/sharedStrings.xml><?xml version="1.0" encoding="utf-8"?>
<sst xmlns="http://schemas.openxmlformats.org/spreadsheetml/2006/main" count="41" uniqueCount="27">
  <si>
    <t>Статус</t>
  </si>
  <si>
    <t>Наименование муниципальной программы, подпрограммы государственной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</si>
  <si>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</si>
  <si>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</si>
  <si>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</si>
  <si>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 xml:space="preserve">«Развитие культуры в сельском поселении Хатанга» </t>
  </si>
  <si>
    <t>всего</t>
  </si>
  <si>
    <t>в том числе:</t>
  </si>
  <si>
    <t>Федеральный бюджет</t>
  </si>
  <si>
    <t>Краевой бюджет</t>
  </si>
  <si>
    <t>Районный бюджет</t>
  </si>
  <si>
    <t>Бюджеты сельского поселения</t>
  </si>
  <si>
    <t>Внебюджетные источники</t>
  </si>
  <si>
    <t>Подпрограмма 1</t>
  </si>
  <si>
    <t xml:space="preserve"> «Культурное наследие»</t>
  </si>
  <si>
    <t>Подпрограмма 2</t>
  </si>
  <si>
    <t>«Искусство и народное творчество»</t>
  </si>
  <si>
    <t>Оценка расходов (тыс. руб.), годы</t>
  </si>
  <si>
    <t>Финансовое обеспечение и прогнозная (справочная) оценка расходов бюджетов поселений,</t>
  </si>
  <si>
    <t>средств юридических лиц и других источников на реализацию муниципальной программы</t>
  </si>
  <si>
    <t>"Развитие культуры и туризма в сельском поселении Хатанга"</t>
  </si>
  <si>
    <t>(наименование муниципальной программы)</t>
  </si>
  <si>
    <t>к Паспорту муниципальной программы</t>
  </si>
  <si>
    <t>"Развитие культуры и туризма</t>
  </si>
  <si>
    <t>в сельском поселении Хатанга"</t>
  </si>
  <si>
    <t>таблица 4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</si>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</sst>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B1" workbookViewId="0">
      <selection activeCell="H7" sqref="H7"/>
    </sheetView>
  </sheetViews>
  <sheetFormatPr defaultRowHeight="15" x14ac:dyDescent="0.25"/>
  <cols>
    <col min="1" max="1" width="20" customWidth="1"/>
    <col min="2" max="2" width="25.42578125" customWidth="1"/>
    <col min="3" max="3" width="19.85546875" customWidth="1"/>
    <col min="4" max="6" width="10.42578125" bestFit="1" customWidth="1"/>
    <col min="7" max="7" width="10.42578125" customWidth="1"/>
    <col min="8" max="8" width="10.42578125" bestFit="1" customWidth="1"/>
    <col min="9" max="9" width="10.42578125" customWidth="1"/>
    <col min="10" max="10" width="13" customWidth="1"/>
  </cols>
  <sheetData>
    <row r="1" spans="1:13" x14ac:dyDescent="0.25">
      <c r="A1" s="10"/>
      <c r="B1" s="10"/>
      <c r="C1" s="10"/>
      <c r="D1" s="10"/>
      <c r="E1" s="10"/>
      <c r="F1" s="10"/>
      <c r="G1" s="12" t="s">
        <v>26</v>
      </c>
      <c r="H1" s="10"/>
      <c r="I1" s="10"/>
      <c r="J1" s="10"/>
      <c r="K1" s="10"/>
    </row>
    <row r="2" spans="1:13" x14ac:dyDescent="0.25">
      <c r="A2" s="10"/>
      <c r="B2" s="10"/>
      <c r="C2" s="10"/>
      <c r="D2" s="10"/>
      <c r="E2" s="10"/>
      <c r="F2" s="10"/>
      <c r="G2" s="13" t="s">
        <v>22</v>
      </c>
      <c r="H2" s="10"/>
      <c r="I2" s="10"/>
      <c r="J2" s="10"/>
      <c r="K2" s="10"/>
      <c r="L2" s="10"/>
      <c r="M2" s="10"/>
    </row>
    <row r="3" spans="1:13" x14ac:dyDescent="0.25">
      <c r="A3" s="10"/>
      <c r="B3" s="10"/>
      <c r="C3" s="10"/>
      <c r="D3" s="10"/>
      <c r="E3" s="10"/>
      <c r="F3" s="10"/>
      <c r="G3" s="13" t="s">
        <v>23</v>
      </c>
      <c r="H3" s="10"/>
      <c r="I3" s="10"/>
      <c r="J3" s="10"/>
      <c r="K3" s="10"/>
      <c r="L3" s="10"/>
      <c r="M3" s="10"/>
    </row>
    <row r="4" spans="1:13" ht="15.75" customHeight="1" x14ac:dyDescent="0.25">
      <c r="A4" s="10"/>
      <c r="B4" s="10"/>
      <c r="C4" s="10"/>
      <c r="D4" s="10"/>
      <c r="E4" s="10"/>
      <c r="F4" s="10"/>
      <c r="G4" s="13" t="s">
        <v>24</v>
      </c>
      <c r="H4" s="10"/>
      <c r="I4" s="10"/>
      <c r="J4" s="10"/>
      <c r="K4" s="10"/>
    </row>
    <row r="5" spans="1:13" ht="15.75" customHeight="1" x14ac:dyDescent="0.25">
      <c r="A5" s="10"/>
      <c r="B5" s="10"/>
      <c r="C5" s="10"/>
      <c r="D5" s="10"/>
      <c r="E5" s="10"/>
      <c r="F5" s="10"/>
      <c r="G5" s="12" t="s">
        <v>25</v>
      </c>
      <c r="H5" s="10"/>
      <c r="I5" s="10"/>
      <c r="J5" s="10"/>
      <c r="K5" s="10"/>
    </row>
    <row r="6" spans="1:13" ht="15.6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3" ht="15.6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3" ht="15.75" customHeight="1" x14ac:dyDescent="0.25">
      <c r="A8" s="17" t="s">
        <v>18</v>
      </c>
      <c r="B8" s="17"/>
      <c r="C8" s="17"/>
      <c r="D8" s="17"/>
      <c r="E8" s="17"/>
      <c r="F8" s="17"/>
      <c r="G8" s="17"/>
      <c r="H8" s="17"/>
      <c r="I8" s="17"/>
      <c r="J8" s="17"/>
    </row>
    <row r="9" spans="1:13" ht="15.75" customHeight="1" x14ac:dyDescent="0.25">
      <c r="A9" s="17" t="s">
        <v>19</v>
      </c>
      <c r="B9" s="17"/>
      <c r="C9" s="17"/>
      <c r="D9" s="17"/>
      <c r="E9" s="17"/>
      <c r="F9" s="17"/>
      <c r="G9" s="17"/>
      <c r="H9" s="17"/>
      <c r="I9" s="17"/>
      <c r="J9" s="17"/>
    </row>
    <row r="10" spans="1:13" ht="15.75" customHeight="1" x14ac:dyDescent="0.25">
      <c r="A10" s="17" t="s">
        <v>20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3" ht="15.75" customHeight="1" x14ac:dyDescent="0.25">
      <c r="A11" s="18" t="s">
        <v>21</v>
      </c>
      <c r="B11" s="18"/>
      <c r="C11" s="18"/>
      <c r="D11" s="18"/>
      <c r="E11" s="18"/>
      <c r="F11" s="18"/>
      <c r="G11" s="18"/>
      <c r="H11" s="18"/>
      <c r="I11" s="18"/>
      <c r="J11" s="18"/>
    </row>
    <row r="12" spans="1:13" ht="15.75" x14ac:dyDescent="0.25">
      <c r="A12" s="2"/>
    </row>
    <row r="13" spans="1:13" ht="39.75" customHeight="1" x14ac:dyDescent="0.25">
      <c r="A13" s="16" t="s">
        <v>0</v>
      </c>
      <c r="B13" s="16" t="s">
        <v>1</v>
      </c>
      <c r="C13" s="16" t="s">
        <v>2</v>
      </c>
      <c r="D13" s="16" t="s">
        <v>17</v>
      </c>
      <c r="E13" s="16"/>
      <c r="F13" s="16"/>
      <c r="G13" s="16"/>
      <c r="H13" s="16"/>
      <c r="I13" s="16"/>
      <c r="J13" s="16"/>
    </row>
    <row r="14" spans="1:13" ht="25.5" x14ac:dyDescent="0.25">
      <c r="A14" s="16"/>
      <c r="B14" s="16"/>
      <c r="C14" s="16"/>
      <c r="D14" s="11">
        <v>2020</v>
      </c>
      <c r="E14" s="11">
        <v>2021</v>
      </c>
      <c r="F14" s="11">
        <v>2022</v>
      </c>
      <c r="G14" s="11">
        <v>2023</v>
      </c>
      <c r="H14" s="3">
        <v>2024</v>
      </c>
      <c r="I14" s="14">
        <v>2025</v>
      </c>
      <c r="J14" s="3" t="s">
        <v>3</v>
      </c>
    </row>
    <row r="15" spans="1:13" x14ac:dyDescent="0.25">
      <c r="A15" s="15" t="s">
        <v>4</v>
      </c>
      <c r="B15" s="15" t="s">
        <v>5</v>
      </c>
      <c r="C15" s="4" t="s">
        <v>6</v>
      </c>
      <c r="D15" s="5">
        <f t="shared" ref="D15:I15" si="0">SUM(D17:D21)</f>
        <v>178027.59</v>
      </c>
      <c r="E15" s="5">
        <f t="shared" si="0"/>
        <v>171806.37</v>
      </c>
      <c r="F15" s="5">
        <f t="shared" si="0"/>
        <v>221408.58</v>
      </c>
      <c r="G15" s="5">
        <f t="shared" si="0"/>
        <v>231586.76</v>
      </c>
      <c r="H15" s="5">
        <f t="shared" si="0"/>
        <v>175335.98</v>
      </c>
      <c r="I15" s="5">
        <f t="shared" si="0"/>
        <v>173031.63</v>
      </c>
      <c r="J15" s="5">
        <f>SUM(D15:I15)</f>
        <v>1151196.9099999999</v>
      </c>
    </row>
    <row r="16" spans="1:13" x14ac:dyDescent="0.25">
      <c r="A16" s="15"/>
      <c r="B16" s="15"/>
      <c r="C16" s="4" t="s">
        <v>7</v>
      </c>
      <c r="D16" s="6"/>
      <c r="E16" s="6"/>
      <c r="F16" s="6"/>
      <c r="G16" s="6"/>
      <c r="H16" s="6"/>
      <c r="I16" s="6"/>
      <c r="J16" s="6"/>
    </row>
    <row r="17" spans="1:10" x14ac:dyDescent="0.25">
      <c r="A17" s="15"/>
      <c r="B17" s="15"/>
      <c r="C17" s="4" t="s">
        <v>8</v>
      </c>
      <c r="D17" s="6">
        <f t="shared" ref="D17:E17" si="1">D24+D31</f>
        <v>0</v>
      </c>
      <c r="E17" s="6">
        <f t="shared" si="1"/>
        <v>0</v>
      </c>
      <c r="F17" s="6">
        <v>96.31</v>
      </c>
      <c r="G17" s="6">
        <v>86.91</v>
      </c>
      <c r="H17" s="6">
        <v>86.91</v>
      </c>
      <c r="I17" s="6">
        <v>86.91</v>
      </c>
      <c r="J17" s="6">
        <f>SUM(D17:I17)</f>
        <v>357.04</v>
      </c>
    </row>
    <row r="18" spans="1:10" x14ac:dyDescent="0.25">
      <c r="A18" s="15"/>
      <c r="B18" s="15"/>
      <c r="C18" s="4" t="s">
        <v>9</v>
      </c>
      <c r="D18" s="6">
        <f t="shared" ref="D18" si="2">D25+D32</f>
        <v>3280.15</v>
      </c>
      <c r="E18" s="6">
        <v>2478.4699999999998</v>
      </c>
      <c r="F18" s="6">
        <v>10565.11</v>
      </c>
      <c r="G18" s="6">
        <v>3451.5</v>
      </c>
      <c r="H18" s="6">
        <v>176.15</v>
      </c>
      <c r="I18" s="6">
        <v>178.65</v>
      </c>
      <c r="J18" s="6">
        <f t="shared" ref="J18:J21" si="3">SUM(D18:I18)</f>
        <v>20130.03</v>
      </c>
    </row>
    <row r="19" spans="1:10" x14ac:dyDescent="0.25">
      <c r="A19" s="15"/>
      <c r="B19" s="15"/>
      <c r="C19" s="4" t="s">
        <v>10</v>
      </c>
      <c r="D19" s="6">
        <v>453.9</v>
      </c>
      <c r="E19" s="6">
        <v>742.15</v>
      </c>
      <c r="F19" s="6">
        <v>748.43</v>
      </c>
      <c r="G19" s="6">
        <v>252.75</v>
      </c>
      <c r="H19" s="6">
        <v>36.4</v>
      </c>
      <c r="I19" s="6">
        <v>36.4</v>
      </c>
      <c r="J19" s="6">
        <f t="shared" si="3"/>
        <v>2270.0300000000002</v>
      </c>
    </row>
    <row r="20" spans="1:10" ht="25.5" x14ac:dyDescent="0.25">
      <c r="A20" s="15"/>
      <c r="B20" s="15"/>
      <c r="C20" s="4" t="s">
        <v>11</v>
      </c>
      <c r="D20" s="6">
        <v>174293.54</v>
      </c>
      <c r="E20" s="6">
        <v>168585.75</v>
      </c>
      <c r="F20" s="6">
        <v>209998.73</v>
      </c>
      <c r="G20" s="6">
        <v>227795.6</v>
      </c>
      <c r="H20" s="6">
        <v>175036.52</v>
      </c>
      <c r="I20" s="6">
        <v>172729.67</v>
      </c>
      <c r="J20" s="6">
        <f t="shared" si="3"/>
        <v>1128439.81</v>
      </c>
    </row>
    <row r="21" spans="1:10" ht="25.5" x14ac:dyDescent="0.25">
      <c r="A21" s="15"/>
      <c r="B21" s="15"/>
      <c r="C21" s="4" t="s">
        <v>12</v>
      </c>
      <c r="D21" s="6">
        <f t="shared" ref="D21:F21" si="4">D28+D35</f>
        <v>0</v>
      </c>
      <c r="E21" s="6">
        <f t="shared" si="4"/>
        <v>0</v>
      </c>
      <c r="F21" s="6">
        <f t="shared" si="4"/>
        <v>0</v>
      </c>
      <c r="G21" s="6">
        <f t="shared" ref="G21:H21" si="5">G28+G35</f>
        <v>0</v>
      </c>
      <c r="H21" s="6">
        <f t="shared" si="5"/>
        <v>0</v>
      </c>
      <c r="I21" s="6">
        <f t="shared" ref="I21" si="6">I28+I35</f>
        <v>0</v>
      </c>
      <c r="J21" s="6">
        <f t="shared" si="3"/>
        <v>0</v>
      </c>
    </row>
    <row r="22" spans="1:10" x14ac:dyDescent="0.25">
      <c r="A22" s="15" t="s">
        <v>13</v>
      </c>
      <c r="B22" s="15" t="s">
        <v>14</v>
      </c>
      <c r="C22" s="4" t="s">
        <v>6</v>
      </c>
      <c r="D22" s="7">
        <f>SUM(D24:D28)</f>
        <v>143629.51</v>
      </c>
      <c r="E22" s="7">
        <f t="shared" ref="E22:F22" si="7">SUM(E24:E28)</f>
        <v>145962.35</v>
      </c>
      <c r="F22" s="7">
        <f t="shared" si="7"/>
        <v>187248.84</v>
      </c>
      <c r="G22" s="7">
        <f t="shared" ref="G22:H22" si="8">SUM(G24:G28)</f>
        <v>203119.33</v>
      </c>
      <c r="H22" s="7">
        <f t="shared" si="8"/>
        <v>175335.98</v>
      </c>
      <c r="I22" s="7">
        <f t="shared" ref="I22" si="9">SUM(I24:I28)</f>
        <v>173031.63</v>
      </c>
      <c r="J22" s="7">
        <f>SUM(D22:I22)</f>
        <v>1028327.64</v>
      </c>
    </row>
    <row r="23" spans="1:10" x14ac:dyDescent="0.25">
      <c r="A23" s="15"/>
      <c r="B23" s="15"/>
      <c r="C23" s="4" t="s">
        <v>7</v>
      </c>
      <c r="D23" s="6"/>
      <c r="E23" s="6"/>
      <c r="F23" s="6"/>
      <c r="G23" s="6"/>
      <c r="H23" s="6"/>
      <c r="I23" s="6"/>
      <c r="J23" s="8">
        <f t="shared" ref="J23:J30" si="10">SUM(D23:H23)</f>
        <v>0</v>
      </c>
    </row>
    <row r="24" spans="1:10" x14ac:dyDescent="0.25">
      <c r="A24" s="15"/>
      <c r="B24" s="15"/>
      <c r="C24" s="4" t="s">
        <v>8</v>
      </c>
      <c r="D24" s="8">
        <v>0</v>
      </c>
      <c r="E24" s="9">
        <v>0</v>
      </c>
      <c r="F24" s="8">
        <v>96.31</v>
      </c>
      <c r="G24" s="8">
        <v>86.91</v>
      </c>
      <c r="H24" s="8">
        <v>86.91</v>
      </c>
      <c r="I24" s="8">
        <v>84.56</v>
      </c>
      <c r="J24" s="8">
        <f>SUM(D24:I24)</f>
        <v>354.69</v>
      </c>
    </row>
    <row r="25" spans="1:10" x14ac:dyDescent="0.25">
      <c r="A25" s="15"/>
      <c r="B25" s="15"/>
      <c r="C25" s="4" t="s">
        <v>9</v>
      </c>
      <c r="D25" s="8">
        <f>1504.89+781.73606+140.538+303.15055+189.16+39.94</f>
        <v>2959.41</v>
      </c>
      <c r="E25" s="9">
        <f>140.54+1484.992</f>
        <v>1625.53</v>
      </c>
      <c r="F25" s="9">
        <v>8789.36</v>
      </c>
      <c r="G25" s="9">
        <v>2655.36</v>
      </c>
      <c r="H25" s="9">
        <v>176.15</v>
      </c>
      <c r="I25" s="9">
        <v>178.65</v>
      </c>
      <c r="J25" s="8">
        <f t="shared" ref="J25:J28" si="11">SUM(D25:I25)</f>
        <v>16384.46</v>
      </c>
    </row>
    <row r="26" spans="1:10" x14ac:dyDescent="0.25">
      <c r="A26" s="15"/>
      <c r="B26" s="15"/>
      <c r="C26" s="4" t="s">
        <v>10</v>
      </c>
      <c r="D26" s="8">
        <v>453.9</v>
      </c>
      <c r="E26" s="9">
        <v>466.75</v>
      </c>
      <c r="F26" s="8">
        <v>748.43</v>
      </c>
      <c r="G26" s="8">
        <v>252.75</v>
      </c>
      <c r="H26" s="8">
        <v>36.4</v>
      </c>
      <c r="I26" s="8">
        <v>36.4</v>
      </c>
      <c r="J26" s="8">
        <f t="shared" si="11"/>
        <v>1994.63</v>
      </c>
    </row>
    <row r="27" spans="1:10" ht="25.5" x14ac:dyDescent="0.25">
      <c r="A27" s="15"/>
      <c r="B27" s="15"/>
      <c r="C27" s="4" t="s">
        <v>11</v>
      </c>
      <c r="D27" s="8">
        <v>140216.20000000001</v>
      </c>
      <c r="E27" s="9">
        <v>143870.07</v>
      </c>
      <c r="F27" s="8">
        <v>177614.74</v>
      </c>
      <c r="G27" s="8">
        <v>200124.31</v>
      </c>
      <c r="H27" s="8">
        <v>175036.52</v>
      </c>
      <c r="I27" s="8">
        <v>172732.02</v>
      </c>
      <c r="J27" s="8">
        <f t="shared" si="11"/>
        <v>1009593.86</v>
      </c>
    </row>
    <row r="28" spans="1:10" ht="25.5" x14ac:dyDescent="0.25">
      <c r="A28" s="15"/>
      <c r="B28" s="15"/>
      <c r="C28" s="4" t="s">
        <v>12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1"/>
        <v>0</v>
      </c>
    </row>
    <row r="29" spans="1:10" x14ac:dyDescent="0.25">
      <c r="A29" s="15" t="s">
        <v>15</v>
      </c>
      <c r="B29" s="15" t="s">
        <v>16</v>
      </c>
      <c r="C29" s="4" t="s">
        <v>6</v>
      </c>
      <c r="D29" s="7">
        <f t="shared" ref="D29" si="12">SUM(D31:D35)</f>
        <v>34398.080000000002</v>
      </c>
      <c r="E29" s="7">
        <f>SUM(E31:E35)</f>
        <v>25844.02</v>
      </c>
      <c r="F29" s="7">
        <f t="shared" ref="F29" si="13">SUM(F31:F35)</f>
        <v>34159.74</v>
      </c>
      <c r="G29" s="7">
        <f t="shared" ref="G29:H29" si="14">SUM(G31:G35)</f>
        <v>28467.43</v>
      </c>
      <c r="H29" s="7">
        <f t="shared" si="14"/>
        <v>0</v>
      </c>
      <c r="I29" s="7">
        <f t="shared" ref="I29" si="15">SUM(I31:I35)</f>
        <v>0</v>
      </c>
      <c r="J29" s="7">
        <f>SUM(D29:I29)+0.01</f>
        <v>122869.28</v>
      </c>
    </row>
    <row r="30" spans="1:10" x14ac:dyDescent="0.25">
      <c r="A30" s="15"/>
      <c r="B30" s="15"/>
      <c r="C30" s="4" t="s">
        <v>7</v>
      </c>
      <c r="D30" s="8"/>
      <c r="E30" s="8"/>
      <c r="F30" s="8"/>
      <c r="G30" s="8"/>
      <c r="H30" s="8"/>
      <c r="I30" s="8"/>
      <c r="J30" s="8">
        <f t="shared" si="10"/>
        <v>0</v>
      </c>
    </row>
    <row r="31" spans="1:10" x14ac:dyDescent="0.25">
      <c r="A31" s="15"/>
      <c r="B31" s="15"/>
      <c r="C31" s="4" t="s">
        <v>8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f>SUM(D31:I31)</f>
        <v>0</v>
      </c>
    </row>
    <row r="32" spans="1:10" x14ac:dyDescent="0.25">
      <c r="A32" s="15"/>
      <c r="B32" s="15"/>
      <c r="C32" s="4" t="s">
        <v>9</v>
      </c>
      <c r="D32" s="8">
        <v>320.74</v>
      </c>
      <c r="E32" s="8">
        <v>852.94</v>
      </c>
      <c r="F32" s="8">
        <f>1477.28+263.36</f>
        <v>1740.64</v>
      </c>
      <c r="G32" s="8">
        <v>796.14</v>
      </c>
      <c r="H32" s="8">
        <v>0</v>
      </c>
      <c r="I32" s="8">
        <v>0</v>
      </c>
      <c r="J32" s="8">
        <f t="shared" ref="J32:J35" si="16">SUM(D32:I32)</f>
        <v>3710.46</v>
      </c>
    </row>
    <row r="33" spans="1:10" x14ac:dyDescent="0.25">
      <c r="A33" s="15"/>
      <c r="B33" s="15"/>
      <c r="C33" s="4" t="s">
        <v>10</v>
      </c>
      <c r="D33" s="8">
        <v>0</v>
      </c>
      <c r="E33" s="8">
        <v>275.39999999999998</v>
      </c>
      <c r="F33" s="8">
        <v>0</v>
      </c>
      <c r="G33" s="8">
        <v>0</v>
      </c>
      <c r="H33" s="8">
        <v>0</v>
      </c>
      <c r="I33" s="8">
        <v>0</v>
      </c>
      <c r="J33" s="8">
        <f t="shared" si="16"/>
        <v>275.39999999999998</v>
      </c>
    </row>
    <row r="34" spans="1:10" ht="25.5" x14ac:dyDescent="0.25">
      <c r="A34" s="15"/>
      <c r="B34" s="15"/>
      <c r="C34" s="4" t="s">
        <v>11</v>
      </c>
      <c r="D34" s="8">
        <v>34077.339999999997</v>
      </c>
      <c r="E34" s="8">
        <v>24715.68</v>
      </c>
      <c r="F34" s="8">
        <f>34159.74-F32</f>
        <v>32419.1</v>
      </c>
      <c r="G34" s="8">
        <v>27671.29</v>
      </c>
      <c r="H34" s="8">
        <v>0</v>
      </c>
      <c r="I34" s="8">
        <v>0</v>
      </c>
      <c r="J34" s="8">
        <f t="shared" si="16"/>
        <v>118883.41</v>
      </c>
    </row>
    <row r="35" spans="1:10" ht="25.5" x14ac:dyDescent="0.25">
      <c r="A35" s="15"/>
      <c r="B35" s="15"/>
      <c r="C35" s="4" t="s">
        <v>12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f t="shared" si="16"/>
        <v>0</v>
      </c>
    </row>
    <row r="36" spans="1:10" ht="15.75" x14ac:dyDescent="0.25">
      <c r="A36" s="1"/>
    </row>
  </sheetData>
  <mergeCells count="14">
    <mergeCell ref="C13:C14"/>
    <mergeCell ref="D13:J13"/>
    <mergeCell ref="A15:A21"/>
    <mergeCell ref="B15:B21"/>
    <mergeCell ref="A8:J8"/>
    <mergeCell ref="A9:J9"/>
    <mergeCell ref="A10:J10"/>
    <mergeCell ref="A11:J11"/>
    <mergeCell ref="A22:A28"/>
    <mergeCell ref="B22:B28"/>
    <mergeCell ref="A29:A35"/>
    <mergeCell ref="B29:B35"/>
    <mergeCell ref="A13:A14"/>
    <mergeCell ref="B13:B14"/>
  </mergeCells>
  <printOptions horizontalCentered="1"/>
  <pageMargins left="0.39370078740157483" right="0.39370078740157483" top="0.39370078740157483" bottom="0.39370078740157483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Бондаренко</dc:creator>
  <cp:lastModifiedBy>Дарья Немцова</cp:lastModifiedBy>
  <cp:lastPrinted>2023-05-25T08:01:28Z</cp:lastPrinted>
  <dcterms:created xsi:type="dcterms:W3CDTF">2016-05-19T03:37:08Z</dcterms:created>
  <dcterms:modified xsi:type="dcterms:W3CDTF">2023-10-30T05:27:33Z</dcterms:modified>
</cp:coreProperties>
</file>