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5320" windowHeight="12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2" i="1"/>
  <c r="B63"/>
  <c r="B64"/>
  <c r="C46"/>
  <c r="B46" s="1"/>
  <c r="C44"/>
  <c r="B44" s="1"/>
  <c r="C61"/>
  <c r="B61" s="1"/>
  <c r="C47"/>
  <c r="B47" s="1"/>
  <c r="C43"/>
  <c r="B43" s="1"/>
  <c r="C35"/>
  <c r="B35" s="1"/>
  <c r="B36"/>
  <c r="B38"/>
  <c r="B45"/>
  <c r="B48"/>
  <c r="B49"/>
  <c r="B50"/>
  <c r="B51"/>
  <c r="B52"/>
  <c r="B53"/>
  <c r="B60"/>
  <c r="B34"/>
  <c r="C21"/>
  <c r="B21" s="1"/>
  <c r="C17"/>
  <c r="B17" s="1"/>
  <c r="C20"/>
  <c r="B20" s="1"/>
  <c r="C18"/>
  <c r="B18" s="1"/>
  <c r="B19"/>
  <c r="B22"/>
  <c r="B23"/>
  <c r="B24"/>
  <c r="B25"/>
  <c r="B26"/>
  <c r="B27"/>
  <c r="C16" l="1"/>
  <c r="C42"/>
  <c r="C39" l="1"/>
  <c r="B39" s="1"/>
  <c r="B16"/>
  <c r="C14"/>
  <c r="B14" s="1"/>
  <c r="B42"/>
  <c r="C65"/>
  <c r="B65" s="1"/>
  <c r="C40"/>
  <c r="B40" s="1"/>
</calcChain>
</file>

<file path=xl/sharedStrings.xml><?xml version="1.0" encoding="utf-8"?>
<sst xmlns="http://schemas.openxmlformats.org/spreadsheetml/2006/main" count="88" uniqueCount="39">
  <si>
    <t>РАСПРЕДЕЛЕНИЕ ПЛАНИРУЕМЫХ ОБЪЕМОВ ФИНАНСИРОВАНИЯ</t>
  </si>
  <si>
    <t>ВЕДОМСТВЕННОЙ ЦЕЛЕВОЙ ПРОГРАММЫ ПО КОДАМ КОСГУ</t>
  </si>
  <si>
    <t>(ПО КАЖДОЙ ЗАДАЧЕ ВЕДОМСТВЕННОЙ ЦЕЛЕВОЙ ПРОГРАММЫ)</t>
  </si>
  <si>
    <t>тыс. рублей</t>
  </si>
  <si>
    <t>Всего</t>
  </si>
  <si>
    <t xml:space="preserve">Задача 1 – сохранение и эффективное использование культурного потенциала  </t>
  </si>
  <si>
    <t xml:space="preserve">в том числе:                      </t>
  </si>
  <si>
    <t xml:space="preserve">200 Расходы                       </t>
  </si>
  <si>
    <t xml:space="preserve">211 Заработная плата              </t>
  </si>
  <si>
    <t xml:space="preserve">212 Прочие выплаты                </t>
  </si>
  <si>
    <t xml:space="preserve">213 Начисления на оплату труда    </t>
  </si>
  <si>
    <t xml:space="preserve">220 Приобретение услуг            </t>
  </si>
  <si>
    <t xml:space="preserve">221 Услуги связи                  </t>
  </si>
  <si>
    <t xml:space="preserve">222 Транспортные услуги           </t>
  </si>
  <si>
    <t xml:space="preserve">223 Коммунальные услуги           </t>
  </si>
  <si>
    <t xml:space="preserve">225 Услуги по содержанию имущества                         </t>
  </si>
  <si>
    <t xml:space="preserve">226 Прочие услуги                 </t>
  </si>
  <si>
    <t xml:space="preserve">240 Безвозмездные и   безвозвратные перечисления     организациям                      </t>
  </si>
  <si>
    <t>Х</t>
  </si>
  <si>
    <t xml:space="preserve">241 Безвозмездные и     безвозвратные перечисления  государственным и муниципальным   организациям                      </t>
  </si>
  <si>
    <t xml:space="preserve">242 Безвозмездные и   безвозвратные перечисления   организациям, за исключением  государственных и муниципальных   организаций                       </t>
  </si>
  <si>
    <t xml:space="preserve">260 Социальное обеспечение        </t>
  </si>
  <si>
    <t xml:space="preserve">290 Прочие расходы                </t>
  </si>
  <si>
    <t xml:space="preserve">300 Поступление нефинансовых     активов                           </t>
  </si>
  <si>
    <t xml:space="preserve">310 Увеличение стоимости     основных средств                  </t>
  </si>
  <si>
    <t xml:space="preserve">ИТОГО по задаче                   </t>
  </si>
  <si>
    <t>Задача 2 – повышение доступности и качества библиотечного, библиографического и информационного обслуживания пользования библиотекой</t>
  </si>
  <si>
    <t xml:space="preserve">Коды классификации операций сектора государственного управления      </t>
  </si>
  <si>
    <t>Очередной финансовый год</t>
  </si>
  <si>
    <t>Первый год планового периода</t>
  </si>
  <si>
    <t>Второй год планового периода</t>
  </si>
  <si>
    <t>210 Оплата труда и начисления на оплату труда</t>
  </si>
  <si>
    <t xml:space="preserve">224 Арендная плата за пользование имуществом             </t>
  </si>
  <si>
    <t xml:space="preserve">251 Перечисления другим бюджетам бюджетной системы РФ  </t>
  </si>
  <si>
    <t>263 Пенсии, пособия,  выплачиваемые организациями   сектора государственного управления</t>
  </si>
  <si>
    <t xml:space="preserve">320 Увеличение стоимости нематериальных активов         </t>
  </si>
  <si>
    <t xml:space="preserve">340 Увеличение стоимости материальных запасов         </t>
  </si>
  <si>
    <t xml:space="preserve">210 Оплата труда и начисления на оплату труда </t>
  </si>
  <si>
    <r>
      <t xml:space="preserve">Приложение № 7              </t>
    </r>
    <r>
      <rPr>
        <sz val="10"/>
        <color theme="1"/>
        <rFont val="Times New Roman"/>
        <family val="1"/>
        <charset val="204"/>
      </rPr>
      <t>к Паспорту ведомственной целевой программы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</si>
</sst>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5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/>
    </xf>
    <xf numFmtId="0" fontId="0" fillId="0" borderId="0" xfId="0" applyFill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view="pageBreakPreview" topLeftCell="A50" zoomScaleNormal="100" zoomScaleSheetLayoutView="100" workbookViewId="0">
      <selection activeCell="H6" sqref="H6"/>
    </sheetView>
  </sheetViews>
  <sheetFormatPr defaultRowHeight="15"/>
  <cols>
    <col min="1" max="1" width="63.140625" customWidth="1"/>
    <col min="2" max="2" width="13.42578125" customWidth="1"/>
    <col min="3" max="3" width="16.7109375" style="11" customWidth="1"/>
    <col min="4" max="4" width="12" customWidth="1"/>
    <col min="5" max="5" width="10.5703125" customWidth="1"/>
  </cols>
  <sheetData>
    <row r="1" spans="1:5" ht="15" customHeight="1">
      <c r="A1" s="21"/>
      <c r="B1" s="21"/>
      <c r="C1" s="21"/>
      <c r="D1" s="22" t="s">
        <v>38</v>
      </c>
      <c r="E1" s="22"/>
    </row>
    <row r="2" spans="1:5" ht="15" customHeight="1">
      <c r="A2" s="2"/>
      <c r="D2" s="22"/>
      <c r="E2" s="22"/>
    </row>
    <row r="3" spans="1:5">
      <c r="A3" s="2"/>
      <c r="D3" s="22"/>
      <c r="E3" s="22"/>
    </row>
    <row r="4" spans="1:5">
      <c r="A4" s="2"/>
    </row>
    <row r="5" spans="1:5">
      <c r="A5" s="19" t="s">
        <v>0</v>
      </c>
      <c r="B5" s="19"/>
      <c r="C5" s="19"/>
      <c r="D5" s="19"/>
      <c r="E5" s="19"/>
    </row>
    <row r="6" spans="1:5">
      <c r="A6" s="19" t="s">
        <v>1</v>
      </c>
      <c r="B6" s="19"/>
      <c r="C6" s="19"/>
      <c r="D6" s="19"/>
      <c r="E6" s="19"/>
    </row>
    <row r="7" spans="1:5">
      <c r="A7" s="19" t="s">
        <v>2</v>
      </c>
      <c r="B7" s="19"/>
      <c r="C7" s="19"/>
      <c r="D7" s="19"/>
      <c r="E7" s="19"/>
    </row>
    <row r="8" spans="1:5">
      <c r="A8" s="3"/>
    </row>
    <row r="9" spans="1:5">
      <c r="A9" s="20" t="s">
        <v>3</v>
      </c>
      <c r="B9" s="20"/>
      <c r="C9" s="20"/>
      <c r="D9" s="20"/>
      <c r="E9" s="20"/>
    </row>
    <row r="10" spans="1:5" ht="38.25" customHeight="1">
      <c r="A10" s="17" t="s">
        <v>27</v>
      </c>
      <c r="B10" s="17" t="s">
        <v>4</v>
      </c>
      <c r="C10" s="18" t="s">
        <v>28</v>
      </c>
      <c r="D10" s="17" t="s">
        <v>29</v>
      </c>
      <c r="E10" s="17" t="s">
        <v>30</v>
      </c>
    </row>
    <row r="11" spans="1:5" ht="6.75" customHeight="1">
      <c r="A11" s="17"/>
      <c r="B11" s="17"/>
      <c r="C11" s="18"/>
      <c r="D11" s="17"/>
      <c r="E11" s="17"/>
    </row>
    <row r="12" spans="1:5" hidden="1">
      <c r="A12" s="17"/>
      <c r="B12" s="17"/>
      <c r="C12" s="18"/>
      <c r="D12" s="17"/>
      <c r="E12" s="17"/>
    </row>
    <row r="13" spans="1:5" hidden="1">
      <c r="A13" s="17"/>
      <c r="B13" s="17"/>
      <c r="C13" s="18"/>
      <c r="D13" s="17"/>
      <c r="E13" s="17"/>
    </row>
    <row r="14" spans="1:5" ht="15.75" customHeight="1">
      <c r="A14" s="5" t="s">
        <v>5</v>
      </c>
      <c r="B14" s="9">
        <f>C14+D14+E14</f>
        <v>70083.159999999989</v>
      </c>
      <c r="C14" s="12">
        <f>C16</f>
        <v>70083.159999999989</v>
      </c>
      <c r="D14" s="6"/>
      <c r="E14" s="6"/>
    </row>
    <row r="15" spans="1:5">
      <c r="A15" s="5" t="s">
        <v>6</v>
      </c>
      <c r="B15" s="9"/>
      <c r="C15" s="13"/>
      <c r="D15" s="7"/>
      <c r="E15" s="7"/>
    </row>
    <row r="16" spans="1:5">
      <c r="A16" s="5" t="s">
        <v>7</v>
      </c>
      <c r="B16" s="9">
        <f t="shared" ref="B16:B27" si="0">C16+D16+E16</f>
        <v>70083.159999999989</v>
      </c>
      <c r="C16" s="12">
        <f>C17+C21+C34+C35</f>
        <v>70083.159999999989</v>
      </c>
      <c r="D16" s="6"/>
      <c r="E16" s="6"/>
    </row>
    <row r="17" spans="1:5" ht="14.25" customHeight="1">
      <c r="A17" s="5" t="s">
        <v>31</v>
      </c>
      <c r="B17" s="9">
        <f t="shared" si="0"/>
        <v>47874.619999999995</v>
      </c>
      <c r="C17" s="12">
        <f>C18+C19+C20</f>
        <v>47874.619999999995</v>
      </c>
      <c r="D17" s="6"/>
      <c r="E17" s="6"/>
    </row>
    <row r="18" spans="1:5">
      <c r="A18" s="5" t="s">
        <v>8</v>
      </c>
      <c r="B18" s="9">
        <f t="shared" si="0"/>
        <v>34914.449999999997</v>
      </c>
      <c r="C18" s="12">
        <f>14154.32+20760.13</f>
        <v>34914.449999999997</v>
      </c>
      <c r="D18" s="6"/>
      <c r="E18" s="6"/>
    </row>
    <row r="19" spans="1:5">
      <c r="A19" s="5" t="s">
        <v>9</v>
      </c>
      <c r="B19" s="9">
        <f t="shared" si="0"/>
        <v>2484.2199999999998</v>
      </c>
      <c r="C19" s="12">
        <v>2484.2199999999998</v>
      </c>
      <c r="D19" s="6"/>
      <c r="E19" s="6"/>
    </row>
    <row r="20" spans="1:5">
      <c r="A20" s="5" t="s">
        <v>10</v>
      </c>
      <c r="B20" s="9">
        <f t="shared" si="0"/>
        <v>10475.950000000001</v>
      </c>
      <c r="C20" s="12">
        <f>4209.24+6266.71</f>
        <v>10475.950000000001</v>
      </c>
      <c r="D20" s="6"/>
      <c r="E20" s="6"/>
    </row>
    <row r="21" spans="1:5">
      <c r="A21" s="5" t="s">
        <v>11</v>
      </c>
      <c r="B21" s="9">
        <f t="shared" si="0"/>
        <v>21511.03</v>
      </c>
      <c r="C21" s="12">
        <f>C22+C23+C24+C25+C26+C27</f>
        <v>21511.03</v>
      </c>
      <c r="D21" s="6"/>
      <c r="E21" s="6"/>
    </row>
    <row r="22" spans="1:5">
      <c r="A22" s="5" t="s">
        <v>12</v>
      </c>
      <c r="B22" s="9">
        <f t="shared" si="0"/>
        <v>380</v>
      </c>
      <c r="C22" s="12">
        <v>380</v>
      </c>
      <c r="D22" s="6"/>
      <c r="E22" s="6"/>
    </row>
    <row r="23" spans="1:5">
      <c r="A23" s="5" t="s">
        <v>13</v>
      </c>
      <c r="B23" s="9">
        <f t="shared" si="0"/>
        <v>351.88</v>
      </c>
      <c r="C23" s="12">
        <v>351.88</v>
      </c>
      <c r="D23" s="6"/>
      <c r="E23" s="6"/>
    </row>
    <row r="24" spans="1:5">
      <c r="A24" s="5" t="s">
        <v>14</v>
      </c>
      <c r="B24" s="9">
        <f t="shared" si="0"/>
        <v>19168</v>
      </c>
      <c r="C24" s="12">
        <v>19168</v>
      </c>
      <c r="D24" s="6"/>
      <c r="E24" s="6"/>
    </row>
    <row r="25" spans="1:5" ht="15" customHeight="1">
      <c r="A25" s="5" t="s">
        <v>32</v>
      </c>
      <c r="B25" s="9">
        <f t="shared" si="0"/>
        <v>287.77999999999997</v>
      </c>
      <c r="C25" s="12">
        <v>287.77999999999997</v>
      </c>
      <c r="D25" s="6"/>
      <c r="E25" s="6"/>
    </row>
    <row r="26" spans="1:5" ht="14.25" customHeight="1">
      <c r="A26" s="5" t="s">
        <v>15</v>
      </c>
      <c r="B26" s="9">
        <f t="shared" si="0"/>
        <v>978.82</v>
      </c>
      <c r="C26" s="12">
        <v>978.82</v>
      </c>
      <c r="D26" s="6"/>
      <c r="E26" s="6"/>
    </row>
    <row r="27" spans="1:5">
      <c r="A27" s="5" t="s">
        <v>16</v>
      </c>
      <c r="B27" s="9">
        <f t="shared" si="0"/>
        <v>344.55</v>
      </c>
      <c r="C27" s="12">
        <v>344.55</v>
      </c>
      <c r="D27" s="6"/>
      <c r="E27" s="6"/>
    </row>
    <row r="28" spans="1:5" ht="13.5" customHeight="1">
      <c r="A28" s="5" t="s">
        <v>17</v>
      </c>
      <c r="B28" s="7" t="s">
        <v>18</v>
      </c>
      <c r="C28" s="14" t="s">
        <v>18</v>
      </c>
      <c r="D28" s="7"/>
      <c r="E28" s="7"/>
    </row>
    <row r="29" spans="1:5" ht="27" customHeight="1">
      <c r="A29" s="5" t="s">
        <v>19</v>
      </c>
      <c r="B29" s="7" t="s">
        <v>18</v>
      </c>
      <c r="C29" s="14" t="s">
        <v>18</v>
      </c>
      <c r="D29" s="7"/>
      <c r="E29" s="7"/>
    </row>
    <row r="30" spans="1:5" ht="27" customHeight="1">
      <c r="A30" s="5" t="s">
        <v>20</v>
      </c>
      <c r="B30" s="7" t="s">
        <v>18</v>
      </c>
      <c r="C30" s="14" t="s">
        <v>18</v>
      </c>
      <c r="D30" s="7"/>
      <c r="E30" s="7"/>
    </row>
    <row r="31" spans="1:5" ht="13.5" customHeight="1">
      <c r="A31" s="5" t="s">
        <v>33</v>
      </c>
      <c r="B31" s="7" t="s">
        <v>18</v>
      </c>
      <c r="C31" s="14" t="s">
        <v>18</v>
      </c>
      <c r="D31" s="7"/>
      <c r="E31" s="7"/>
    </row>
    <row r="32" spans="1:5">
      <c r="A32" s="5" t="s">
        <v>21</v>
      </c>
      <c r="B32" s="7" t="s">
        <v>18</v>
      </c>
      <c r="C32" s="14" t="s">
        <v>18</v>
      </c>
      <c r="D32" s="7"/>
      <c r="E32" s="7"/>
    </row>
    <row r="33" spans="1:5" ht="27.75" customHeight="1">
      <c r="A33" s="5" t="s">
        <v>34</v>
      </c>
      <c r="B33" s="7" t="s">
        <v>18</v>
      </c>
      <c r="C33" s="14" t="s">
        <v>18</v>
      </c>
      <c r="D33" s="7"/>
      <c r="E33" s="7"/>
    </row>
    <row r="34" spans="1:5">
      <c r="A34" s="5" t="s">
        <v>22</v>
      </c>
      <c r="B34" s="9">
        <f>C34+D34+E34</f>
        <v>282</v>
      </c>
      <c r="C34" s="12">
        <v>282</v>
      </c>
      <c r="D34" s="6"/>
      <c r="E34" s="6"/>
    </row>
    <row r="35" spans="1:5" ht="13.5" customHeight="1">
      <c r="A35" s="5" t="s">
        <v>23</v>
      </c>
      <c r="B35" s="9">
        <f t="shared" ref="B35:B65" si="1">C35+D35+E35</f>
        <v>415.51</v>
      </c>
      <c r="C35" s="12">
        <f>C36+C38</f>
        <v>415.51</v>
      </c>
      <c r="D35" s="6"/>
      <c r="E35" s="6"/>
    </row>
    <row r="36" spans="1:5" ht="12.75" customHeight="1">
      <c r="A36" s="5" t="s">
        <v>24</v>
      </c>
      <c r="B36" s="9">
        <f t="shared" si="1"/>
        <v>0</v>
      </c>
      <c r="C36" s="12">
        <v>0</v>
      </c>
      <c r="D36" s="6"/>
      <c r="E36" s="6"/>
    </row>
    <row r="37" spans="1:5" ht="14.25" customHeight="1">
      <c r="A37" s="5" t="s">
        <v>35</v>
      </c>
      <c r="B37" s="8" t="s">
        <v>18</v>
      </c>
      <c r="C37" s="15" t="s">
        <v>18</v>
      </c>
      <c r="D37" s="8"/>
      <c r="E37" s="8"/>
    </row>
    <row r="38" spans="1:5" ht="13.5" customHeight="1">
      <c r="A38" s="5" t="s">
        <v>36</v>
      </c>
      <c r="B38" s="6">
        <f t="shared" si="1"/>
        <v>415.51</v>
      </c>
      <c r="C38" s="16">
        <v>415.51</v>
      </c>
      <c r="D38" s="6"/>
      <c r="E38" s="6"/>
    </row>
    <row r="39" spans="1:5">
      <c r="A39" s="5" t="s">
        <v>25</v>
      </c>
      <c r="B39" s="6">
        <f t="shared" si="1"/>
        <v>70083.159999999989</v>
      </c>
      <c r="C39" s="12">
        <f>C16</f>
        <v>70083.159999999989</v>
      </c>
      <c r="D39" s="6"/>
      <c r="E39" s="6"/>
    </row>
    <row r="40" spans="1:5" ht="40.5" customHeight="1">
      <c r="A40" s="5" t="s">
        <v>26</v>
      </c>
      <c r="B40" s="6">
        <f t="shared" si="1"/>
        <v>10401.460000000001</v>
      </c>
      <c r="C40" s="16">
        <f>C42</f>
        <v>10401.460000000001</v>
      </c>
      <c r="D40" s="6"/>
      <c r="E40" s="6"/>
    </row>
    <row r="41" spans="1:5">
      <c r="A41" s="5" t="s">
        <v>6</v>
      </c>
      <c r="B41" s="9"/>
      <c r="C41" s="14"/>
      <c r="D41" s="7"/>
      <c r="E41" s="7"/>
    </row>
    <row r="42" spans="1:5">
      <c r="A42" s="5" t="s">
        <v>7</v>
      </c>
      <c r="B42" s="9">
        <f t="shared" si="1"/>
        <v>10401.460000000001</v>
      </c>
      <c r="C42" s="12">
        <f>C43+C47+C60+C61</f>
        <v>10401.460000000001</v>
      </c>
      <c r="D42" s="6"/>
      <c r="E42" s="6"/>
    </row>
    <row r="43" spans="1:5" ht="13.5" customHeight="1">
      <c r="A43" s="5" t="s">
        <v>37</v>
      </c>
      <c r="B43" s="9">
        <f t="shared" si="1"/>
        <v>9912.2800000000007</v>
      </c>
      <c r="C43" s="12">
        <f>C44+C45+C46</f>
        <v>9912.2800000000007</v>
      </c>
      <c r="D43" s="6"/>
      <c r="E43" s="6"/>
    </row>
    <row r="44" spans="1:5">
      <c r="A44" s="5" t="s">
        <v>8</v>
      </c>
      <c r="B44" s="9">
        <f t="shared" si="1"/>
        <v>7151.1500000000005</v>
      </c>
      <c r="C44" s="12">
        <f>5911.14+1240.01</f>
        <v>7151.1500000000005</v>
      </c>
      <c r="D44" s="6"/>
      <c r="E44" s="6"/>
    </row>
    <row r="45" spans="1:5">
      <c r="A45" s="5" t="s">
        <v>9</v>
      </c>
      <c r="B45" s="9">
        <f t="shared" si="1"/>
        <v>615.78</v>
      </c>
      <c r="C45" s="12">
        <v>615.78</v>
      </c>
      <c r="D45" s="6"/>
      <c r="E45" s="6"/>
    </row>
    <row r="46" spans="1:5">
      <c r="A46" s="5" t="s">
        <v>10</v>
      </c>
      <c r="B46" s="9">
        <f t="shared" si="1"/>
        <v>2145.35</v>
      </c>
      <c r="C46" s="12">
        <f>1778.28+367.07</f>
        <v>2145.35</v>
      </c>
      <c r="D46" s="6"/>
      <c r="E46" s="6"/>
    </row>
    <row r="47" spans="1:5">
      <c r="A47" s="5" t="s">
        <v>11</v>
      </c>
      <c r="B47" s="9">
        <f t="shared" si="1"/>
        <v>387.29</v>
      </c>
      <c r="C47" s="12">
        <f>C48+C49+C50+C51+C52+C53</f>
        <v>387.29</v>
      </c>
      <c r="D47" s="6"/>
      <c r="E47" s="6"/>
    </row>
    <row r="48" spans="1:5">
      <c r="A48" s="5" t="s">
        <v>12</v>
      </c>
      <c r="B48" s="9">
        <f t="shared" si="1"/>
        <v>18.489999999999998</v>
      </c>
      <c r="C48" s="12">
        <v>18.489999999999998</v>
      </c>
      <c r="D48" s="6"/>
      <c r="E48" s="6"/>
    </row>
    <row r="49" spans="1:5">
      <c r="A49" s="5" t="s">
        <v>13</v>
      </c>
      <c r="B49" s="9">
        <f t="shared" si="1"/>
        <v>25.2</v>
      </c>
      <c r="C49" s="12">
        <v>25.2</v>
      </c>
      <c r="D49" s="6"/>
      <c r="E49" s="6"/>
    </row>
    <row r="50" spans="1:5">
      <c r="A50" s="5" t="s">
        <v>14</v>
      </c>
      <c r="B50" s="9">
        <f t="shared" si="1"/>
        <v>0</v>
      </c>
      <c r="C50" s="12">
        <v>0</v>
      </c>
      <c r="D50" s="6"/>
      <c r="E50" s="7"/>
    </row>
    <row r="51" spans="1:5" ht="13.5" customHeight="1">
      <c r="A51" s="5" t="s">
        <v>32</v>
      </c>
      <c r="B51" s="9">
        <f t="shared" si="1"/>
        <v>0</v>
      </c>
      <c r="C51" s="12">
        <v>0</v>
      </c>
      <c r="D51" s="6"/>
      <c r="E51" s="6"/>
    </row>
    <row r="52" spans="1:5" ht="12.75" customHeight="1">
      <c r="A52" s="5" t="s">
        <v>15</v>
      </c>
      <c r="B52" s="9">
        <f t="shared" si="1"/>
        <v>0</v>
      </c>
      <c r="C52" s="12">
        <v>0</v>
      </c>
      <c r="D52" s="6"/>
      <c r="E52" s="6"/>
    </row>
    <row r="53" spans="1:5">
      <c r="A53" s="5" t="s">
        <v>16</v>
      </c>
      <c r="B53" s="9">
        <f t="shared" si="1"/>
        <v>343.6</v>
      </c>
      <c r="C53" s="12">
        <v>343.6</v>
      </c>
      <c r="D53" s="6"/>
      <c r="E53" s="6"/>
    </row>
    <row r="54" spans="1:5" ht="15" customHeight="1">
      <c r="A54" s="5" t="s">
        <v>17</v>
      </c>
      <c r="B54" s="7" t="s">
        <v>18</v>
      </c>
      <c r="C54" s="14" t="s">
        <v>18</v>
      </c>
      <c r="D54" s="7"/>
      <c r="E54" s="7"/>
    </row>
    <row r="55" spans="1:5" ht="28.5" customHeight="1">
      <c r="A55" s="5" t="s">
        <v>19</v>
      </c>
      <c r="B55" s="7" t="s">
        <v>18</v>
      </c>
      <c r="C55" s="14" t="s">
        <v>18</v>
      </c>
      <c r="D55" s="7"/>
      <c r="E55" s="7"/>
    </row>
    <row r="56" spans="1:5" ht="26.25" customHeight="1">
      <c r="A56" s="5" t="s">
        <v>20</v>
      </c>
      <c r="B56" s="7" t="s">
        <v>18</v>
      </c>
      <c r="C56" s="14" t="s">
        <v>18</v>
      </c>
      <c r="D56" s="7"/>
      <c r="E56" s="7"/>
    </row>
    <row r="57" spans="1:5" ht="15" customHeight="1">
      <c r="A57" s="5" t="s">
        <v>33</v>
      </c>
      <c r="B57" s="7" t="s">
        <v>18</v>
      </c>
      <c r="C57" s="14" t="s">
        <v>18</v>
      </c>
      <c r="D57" s="7"/>
      <c r="E57" s="7"/>
    </row>
    <row r="58" spans="1:5">
      <c r="A58" s="5" t="s">
        <v>21</v>
      </c>
      <c r="B58" s="7" t="s">
        <v>18</v>
      </c>
      <c r="C58" s="14" t="s">
        <v>18</v>
      </c>
      <c r="D58" s="7"/>
      <c r="E58" s="7"/>
    </row>
    <row r="59" spans="1:5" ht="27" customHeight="1">
      <c r="A59" s="5" t="s">
        <v>34</v>
      </c>
      <c r="B59" s="7" t="s">
        <v>18</v>
      </c>
      <c r="C59" s="14" t="s">
        <v>18</v>
      </c>
      <c r="D59" s="7"/>
      <c r="E59" s="7"/>
    </row>
    <row r="60" spans="1:5">
      <c r="A60" s="5" t="s">
        <v>22</v>
      </c>
      <c r="B60" s="9">
        <f t="shared" si="1"/>
        <v>41.89</v>
      </c>
      <c r="C60" s="12">
        <v>41.89</v>
      </c>
      <c r="D60" s="6"/>
      <c r="E60" s="6"/>
    </row>
    <row r="61" spans="1:5" ht="12.75" customHeight="1">
      <c r="A61" s="5" t="s">
        <v>23</v>
      </c>
      <c r="B61" s="10">
        <f>C61+D61+E61</f>
        <v>60</v>
      </c>
      <c r="C61" s="13">
        <f>C62+C63+C64</f>
        <v>60</v>
      </c>
      <c r="D61" s="7"/>
      <c r="E61" s="7"/>
    </row>
    <row r="62" spans="1:5" ht="15" customHeight="1">
      <c r="A62" s="5" t="s">
        <v>24</v>
      </c>
      <c r="B62" s="10">
        <f t="shared" ref="B62:B64" si="2">C62+D62+E62</f>
        <v>0</v>
      </c>
      <c r="C62" s="13">
        <v>0</v>
      </c>
      <c r="D62" s="7"/>
      <c r="E62" s="7"/>
    </row>
    <row r="63" spans="1:5" ht="13.5" customHeight="1">
      <c r="A63" s="5" t="s">
        <v>35</v>
      </c>
      <c r="B63" s="10">
        <f t="shared" si="2"/>
        <v>0</v>
      </c>
      <c r="C63" s="12">
        <v>0</v>
      </c>
      <c r="D63" s="6"/>
      <c r="E63" s="6"/>
    </row>
    <row r="64" spans="1:5" ht="13.5" customHeight="1">
      <c r="A64" s="5" t="s">
        <v>36</v>
      </c>
      <c r="B64" s="10">
        <f t="shared" si="2"/>
        <v>60</v>
      </c>
      <c r="C64" s="12">
        <v>60</v>
      </c>
      <c r="D64" s="6"/>
      <c r="E64" s="6"/>
    </row>
    <row r="65" spans="1:5">
      <c r="A65" s="5" t="s">
        <v>25</v>
      </c>
      <c r="B65" s="6">
        <f t="shared" si="1"/>
        <v>10401.460000000001</v>
      </c>
      <c r="C65" s="16">
        <f>C42</f>
        <v>10401.460000000001</v>
      </c>
      <c r="D65" s="6"/>
      <c r="E65" s="6"/>
    </row>
    <row r="66" spans="1:5">
      <c r="A66" s="4"/>
    </row>
    <row r="67" spans="1:5" ht="15.75">
      <c r="A67" s="1"/>
    </row>
  </sheetData>
  <mergeCells count="10">
    <mergeCell ref="A10:A13"/>
    <mergeCell ref="C10:C13"/>
    <mergeCell ref="D10:D13"/>
    <mergeCell ref="E10:E13"/>
    <mergeCell ref="A5:E5"/>
    <mergeCell ref="A6:E6"/>
    <mergeCell ref="A7:E7"/>
    <mergeCell ref="A9:E9"/>
    <mergeCell ref="B10:B13"/>
    <mergeCell ref="D1:E3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Dudenko</cp:lastModifiedBy>
  <cp:lastPrinted>2013-06-24T04:55:41Z</cp:lastPrinted>
  <dcterms:created xsi:type="dcterms:W3CDTF">2013-02-14T09:12:44Z</dcterms:created>
  <dcterms:modified xsi:type="dcterms:W3CDTF">2013-06-24T04:56:07Z</dcterms:modified>
</cp:coreProperties>
</file>