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lyana\Desktop\делопроизводство\. Постановления\2021 г\129-П от 16.11.2021 О внес.изм.в Пост.Адм.СП Хатанга от 15.11.13 г. № 153-П Об утв. МП Развитие культуры\"/>
    </mc:Choice>
  </mc:AlternateContent>
  <bookViews>
    <workbookView xWindow="0" yWindow="0" windowWidth="28800" windowHeight="12435"/>
  </bookViews>
  <sheets>
    <sheet name="Лист1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G22" i="1"/>
  <c r="F22" i="1" l="1"/>
  <c r="G15" i="1" l="1"/>
  <c r="G10" i="1" s="1"/>
  <c r="G12" i="1"/>
  <c r="G13" i="1"/>
  <c r="G14" i="1"/>
  <c r="G16" i="1"/>
  <c r="G17" i="1"/>
  <c r="G24" i="1"/>
  <c r="E22" i="1" l="1"/>
  <c r="E20" i="1"/>
  <c r="E17" i="1" l="1"/>
  <c r="D22" i="1" l="1"/>
  <c r="H16" i="1" l="1"/>
  <c r="H15" i="1"/>
  <c r="H14" i="1"/>
  <c r="H13" i="1"/>
  <c r="H12" i="1"/>
  <c r="F12" i="1"/>
  <c r="F24" i="1" l="1"/>
  <c r="E24" i="1"/>
  <c r="D24" i="1"/>
  <c r="F17" i="1"/>
  <c r="D17" i="1"/>
  <c r="F16" i="1"/>
  <c r="E16" i="1"/>
  <c r="D16" i="1"/>
  <c r="F15" i="1"/>
  <c r="E15" i="1"/>
  <c r="D15" i="1"/>
  <c r="F14" i="1"/>
  <c r="E14" i="1"/>
  <c r="D14" i="1"/>
  <c r="E13" i="1"/>
  <c r="D13" i="1"/>
  <c r="E12" i="1"/>
  <c r="D12" i="1"/>
  <c r="E10" i="1" l="1"/>
  <c r="D10" i="1"/>
  <c r="F13" i="1"/>
  <c r="F10" i="1" s="1"/>
  <c r="H10" i="1" l="1"/>
  <c r="I10" i="1" s="1"/>
  <c r="I20" i="1" l="1"/>
  <c r="I21" i="1"/>
  <c r="I22" i="1"/>
  <c r="I23" i="1"/>
  <c r="I18" i="1"/>
  <c r="H17" i="1"/>
  <c r="I17" i="1" s="1"/>
  <c r="I26" i="1"/>
  <c r="I27" i="1"/>
  <c r="I28" i="1"/>
  <c r="I29" i="1"/>
  <c r="I30" i="1"/>
  <c r="I25" i="1"/>
  <c r="H24" i="1"/>
  <c r="I12" i="1" l="1"/>
  <c r="I16" i="1"/>
  <c r="I14" i="1"/>
  <c r="I15" i="1"/>
  <c r="I24" i="1"/>
  <c r="I13" i="1"/>
  <c r="I19" i="1"/>
</calcChain>
</file>

<file path=xl/sharedStrings.xml><?xml version="1.0" encoding="utf-8"?>
<sst xmlns="http://schemas.openxmlformats.org/spreadsheetml/2006/main" count="40" uniqueCount="26">
  <si>
    <t xml:space="preserve">Хатанга «Развитие культуры в сельском поселении Хатанга» </t>
  </si>
  <si>
    <t xml:space="preserve">                                                  </t>
  </si>
  <si>
    <t>Статус</t>
  </si>
  <si>
    <t>Наименование муниципальной программы, подпрограммы государственной программы</t>
  </si>
  <si>
    <t>Ответственный исполнитель, соисполнители</t>
  </si>
  <si>
    <t>Итого на период</t>
  </si>
  <si>
    <t>Муниципальная программа</t>
  </si>
  <si>
    <t xml:space="preserve">«Развитие культуры в сельском поселении Хатанга» </t>
  </si>
  <si>
    <t>всего</t>
  </si>
  <si>
    <t>в том числе:</t>
  </si>
  <si>
    <t>Федеральный бюджет</t>
  </si>
  <si>
    <t>Краевой бюджет</t>
  </si>
  <si>
    <t>Районный бюджет</t>
  </si>
  <si>
    <t>Бюджеты сельского поселения</t>
  </si>
  <si>
    <t>Внебюджетные источники</t>
  </si>
  <si>
    <t>Подпрограмма 1</t>
  </si>
  <si>
    <t xml:space="preserve"> «Культурное наследие»</t>
  </si>
  <si>
    <t>Подпрограмма 2</t>
  </si>
  <si>
    <t>«Искусство и народное творчество»</t>
  </si>
  <si>
    <t>Финансовое обеспечение и прогнозная (справочная) оценка расходов бюджетов поселений, средств юридических лиц и других источников на реализацию муниципальной программы "Развитие культуры и туризма в сельском поселении Хатанга"</t>
  </si>
  <si>
    <t>Оценка расходов (тыс. руб.), годы</t>
  </si>
  <si>
    <t xml:space="preserve">  </t>
  </si>
  <si>
    <t xml:space="preserve">Приложение № 2 </t>
  </si>
  <si>
    <t>к постановлению Администрации</t>
  </si>
  <si>
    <t>сельского поселения Хатанга</t>
  </si>
  <si>
    <t>от 16.11.2021 № 129-П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</si>
</sst>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horizontal="right" vertical="center" indent="15"/>
    </xf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topLeftCell="A25" workbookViewId="0">
      <selection activeCell="L9" sqref="L9"/>
    </sheetView>
  </sheetViews>
  <sheetFormatPr defaultRowHeight="15" x14ac:dyDescent="0.25"/>
  <cols>
    <col min="1" max="1" width="20" customWidth="1"/>
    <col min="2" max="2" width="25.42578125" customWidth="1"/>
    <col min="3" max="3" width="19.85546875" customWidth="1"/>
    <col min="4" max="6" width="10.42578125" bestFit="1" customWidth="1"/>
    <col min="7" max="7" width="10.42578125" customWidth="1"/>
    <col min="8" max="9" width="10.42578125" bestFit="1" customWidth="1"/>
  </cols>
  <sheetData>
    <row r="1" spans="1:12" x14ac:dyDescent="0.25">
      <c r="G1" s="23" t="s">
        <v>22</v>
      </c>
      <c r="H1" s="22"/>
      <c r="I1" s="22"/>
    </row>
    <row r="2" spans="1:12" x14ac:dyDescent="0.25">
      <c r="E2" s="19" t="s">
        <v>21</v>
      </c>
      <c r="F2" s="13"/>
      <c r="G2" s="20" t="s">
        <v>23</v>
      </c>
      <c r="H2" s="20"/>
      <c r="I2" s="20"/>
      <c r="J2" s="13"/>
      <c r="K2" s="13"/>
      <c r="L2" s="13"/>
    </row>
    <row r="3" spans="1:12" x14ac:dyDescent="0.25">
      <c r="A3" s="1" t="s">
        <v>0</v>
      </c>
      <c r="E3" s="15"/>
      <c r="F3" s="15"/>
      <c r="G3" s="24" t="s">
        <v>24</v>
      </c>
      <c r="H3" s="24"/>
      <c r="I3" s="24"/>
      <c r="J3" s="13"/>
      <c r="K3" s="13"/>
      <c r="L3" s="13"/>
    </row>
    <row r="4" spans="1:12" ht="15.75" x14ac:dyDescent="0.25">
      <c r="A4" s="2" t="s">
        <v>1</v>
      </c>
      <c r="G4" s="21" t="s">
        <v>25</v>
      </c>
      <c r="H4" s="21"/>
      <c r="I4" s="21"/>
    </row>
    <row r="5" spans="1:12" ht="15.75" x14ac:dyDescent="0.25">
      <c r="A5" s="3"/>
    </row>
    <row r="6" spans="1:12" ht="45" customHeight="1" x14ac:dyDescent="0.25">
      <c r="A6" s="17" t="s">
        <v>19</v>
      </c>
      <c r="B6" s="17"/>
      <c r="C6" s="17"/>
      <c r="D6" s="17"/>
      <c r="E6" s="17"/>
      <c r="F6" s="17"/>
      <c r="G6" s="17"/>
      <c r="H6" s="17"/>
      <c r="I6" s="17"/>
    </row>
    <row r="7" spans="1:12" ht="15.75" x14ac:dyDescent="0.25">
      <c r="A7" s="4"/>
    </row>
    <row r="8" spans="1:12" ht="39.75" customHeight="1" x14ac:dyDescent="0.25">
      <c r="A8" s="18" t="s">
        <v>2</v>
      </c>
      <c r="B8" s="18" t="s">
        <v>3</v>
      </c>
      <c r="C8" s="18" t="s">
        <v>4</v>
      </c>
      <c r="D8" s="18" t="s">
        <v>20</v>
      </c>
      <c r="E8" s="18"/>
      <c r="F8" s="18"/>
      <c r="G8" s="18"/>
      <c r="H8" s="18"/>
      <c r="I8" s="18"/>
    </row>
    <row r="9" spans="1:12" ht="25.5" x14ac:dyDescent="0.25">
      <c r="A9" s="18"/>
      <c r="B9" s="18"/>
      <c r="C9" s="18"/>
      <c r="D9" s="12">
        <v>2019</v>
      </c>
      <c r="E9" s="12">
        <v>2020</v>
      </c>
      <c r="F9" s="12">
        <v>2021</v>
      </c>
      <c r="G9" s="14">
        <v>2022</v>
      </c>
      <c r="H9" s="5">
        <v>2023</v>
      </c>
      <c r="I9" s="5" t="s">
        <v>5</v>
      </c>
    </row>
    <row r="10" spans="1:12" x14ac:dyDescent="0.25">
      <c r="A10" s="16" t="s">
        <v>6</v>
      </c>
      <c r="B10" s="16" t="s">
        <v>7</v>
      </c>
      <c r="C10" s="6" t="s">
        <v>8</v>
      </c>
      <c r="D10" s="7">
        <f t="shared" ref="D10" si="0">SUM(D12:D16)</f>
        <v>159549.82</v>
      </c>
      <c r="E10" s="7">
        <f>SUM(E12:E16)</f>
        <v>178027.59</v>
      </c>
      <c r="F10" s="7">
        <f>SUM(F12:F16)</f>
        <v>169875.22</v>
      </c>
      <c r="G10" s="7">
        <f>SUM(G12:G16)</f>
        <v>125814.97</v>
      </c>
      <c r="H10" s="7">
        <f>SUM(H12:H16)</f>
        <v>122814.97</v>
      </c>
      <c r="I10" s="7">
        <f>SUM(D10:H10)</f>
        <v>756082.57</v>
      </c>
    </row>
    <row r="11" spans="1:12" x14ac:dyDescent="0.25">
      <c r="A11" s="16"/>
      <c r="B11" s="16"/>
      <c r="C11" s="6" t="s">
        <v>9</v>
      </c>
      <c r="D11" s="8"/>
      <c r="E11" s="8"/>
      <c r="F11" s="8"/>
      <c r="G11" s="8"/>
      <c r="H11" s="8"/>
      <c r="I11" s="8"/>
    </row>
    <row r="12" spans="1:12" x14ac:dyDescent="0.25">
      <c r="A12" s="16"/>
      <c r="B12" s="16"/>
      <c r="C12" s="6" t="s">
        <v>10</v>
      </c>
      <c r="D12" s="8">
        <f t="shared" ref="D12:E12" si="1">D19+D26</f>
        <v>994.36</v>
      </c>
      <c r="E12" s="8">
        <f t="shared" si="1"/>
        <v>0</v>
      </c>
      <c r="F12" s="8">
        <f t="shared" ref="F12:H15" si="2">F19+F26</f>
        <v>0</v>
      </c>
      <c r="G12" s="8">
        <f t="shared" ref="G12" si="3">G19+G26</f>
        <v>0</v>
      </c>
      <c r="H12" s="8">
        <f t="shared" si="2"/>
        <v>0</v>
      </c>
      <c r="I12" s="8">
        <f t="shared" ref="I12:I30" si="4">SUM(D12:H12)</f>
        <v>994.36</v>
      </c>
    </row>
    <row r="13" spans="1:12" x14ac:dyDescent="0.25">
      <c r="A13" s="16"/>
      <c r="B13" s="16"/>
      <c r="C13" s="6" t="s">
        <v>11</v>
      </c>
      <c r="D13" s="8">
        <f t="shared" ref="D13:E13" si="5">D20+D27</f>
        <v>3091.87</v>
      </c>
      <c r="E13" s="8">
        <f t="shared" si="5"/>
        <v>3280.15</v>
      </c>
      <c r="F13" s="8">
        <f t="shared" si="2"/>
        <v>140.54</v>
      </c>
      <c r="G13" s="8">
        <f t="shared" ref="G13" si="6">G20+G27</f>
        <v>140.54</v>
      </c>
      <c r="H13" s="8">
        <f t="shared" si="2"/>
        <v>140.54</v>
      </c>
      <c r="I13" s="8">
        <f t="shared" si="4"/>
        <v>6793.64</v>
      </c>
    </row>
    <row r="14" spans="1:12" x14ac:dyDescent="0.25">
      <c r="A14" s="16"/>
      <c r="B14" s="16"/>
      <c r="C14" s="6" t="s">
        <v>12</v>
      </c>
      <c r="D14" s="8">
        <f t="shared" ref="D14:E14" si="7">D21+D28</f>
        <v>469.2</v>
      </c>
      <c r="E14" s="8">
        <f t="shared" si="7"/>
        <v>413.1</v>
      </c>
      <c r="F14" s="8">
        <f t="shared" si="2"/>
        <v>707.02</v>
      </c>
      <c r="G14" s="8">
        <f t="shared" ref="G14" si="8">G21+G28</f>
        <v>601.62</v>
      </c>
      <c r="H14" s="8">
        <f t="shared" si="2"/>
        <v>601.62</v>
      </c>
      <c r="I14" s="8">
        <f t="shared" si="4"/>
        <v>2792.56</v>
      </c>
    </row>
    <row r="15" spans="1:12" ht="25.5" x14ac:dyDescent="0.25">
      <c r="A15" s="16"/>
      <c r="B15" s="16"/>
      <c r="C15" s="6" t="s">
        <v>13</v>
      </c>
      <c r="D15" s="8">
        <f t="shared" ref="D15" si="9">D22+D29</f>
        <v>154994.39000000001</v>
      </c>
      <c r="E15" s="8">
        <f>E22+E29</f>
        <v>174334.34</v>
      </c>
      <c r="F15" s="8">
        <f t="shared" si="2"/>
        <v>169027.66</v>
      </c>
      <c r="G15" s="8">
        <f t="shared" ref="G15" si="10">G22+G29</f>
        <v>125072.81</v>
      </c>
      <c r="H15" s="8">
        <f t="shared" si="2"/>
        <v>122072.81</v>
      </c>
      <c r="I15" s="8">
        <f t="shared" si="4"/>
        <v>745502.01</v>
      </c>
    </row>
    <row r="16" spans="1:12" ht="25.5" x14ac:dyDescent="0.25">
      <c r="A16" s="16"/>
      <c r="B16" s="16"/>
      <c r="C16" s="6" t="s">
        <v>14</v>
      </c>
      <c r="D16" s="8">
        <f t="shared" ref="D16:G16" si="11">D23+D30</f>
        <v>0</v>
      </c>
      <c r="E16" s="8">
        <f t="shared" si="11"/>
        <v>0</v>
      </c>
      <c r="F16" s="8">
        <f t="shared" si="11"/>
        <v>0</v>
      </c>
      <c r="G16" s="8">
        <f t="shared" si="11"/>
        <v>0</v>
      </c>
      <c r="H16" s="8">
        <f t="shared" ref="H16" si="12">H23+H30</f>
        <v>0</v>
      </c>
      <c r="I16" s="8">
        <f t="shared" si="4"/>
        <v>0</v>
      </c>
    </row>
    <row r="17" spans="1:9" x14ac:dyDescent="0.25">
      <c r="A17" s="16" t="s">
        <v>15</v>
      </c>
      <c r="B17" s="16" t="s">
        <v>16</v>
      </c>
      <c r="C17" s="6" t="s">
        <v>8</v>
      </c>
      <c r="D17" s="9">
        <f t="shared" ref="D17:G17" si="13">SUM(D19:D23)</f>
        <v>136237.12</v>
      </c>
      <c r="E17" s="9">
        <f>SUM(E19:E23)</f>
        <v>143629.51</v>
      </c>
      <c r="F17" s="9">
        <f t="shared" si="13"/>
        <v>144519.79999999999</v>
      </c>
      <c r="G17" s="9">
        <f t="shared" si="13"/>
        <v>125814.97</v>
      </c>
      <c r="H17" s="9">
        <f t="shared" ref="H17" si="14">SUM(H19:H23)</f>
        <v>122814.97</v>
      </c>
      <c r="I17" s="9">
        <f>SUM(D17:H17)-0.01</f>
        <v>673016.36</v>
      </c>
    </row>
    <row r="18" spans="1:9" x14ac:dyDescent="0.25">
      <c r="A18" s="16"/>
      <c r="B18" s="16"/>
      <c r="C18" s="6" t="s">
        <v>9</v>
      </c>
      <c r="D18" s="8"/>
      <c r="E18" s="8"/>
      <c r="F18" s="8"/>
      <c r="G18" s="8"/>
      <c r="H18" s="8"/>
      <c r="I18" s="10">
        <f t="shared" si="4"/>
        <v>0</v>
      </c>
    </row>
    <row r="19" spans="1:9" x14ac:dyDescent="0.25">
      <c r="A19" s="16"/>
      <c r="B19" s="16"/>
      <c r="C19" s="6" t="s">
        <v>10</v>
      </c>
      <c r="D19" s="10">
        <v>994.36</v>
      </c>
      <c r="E19" s="10">
        <v>0</v>
      </c>
      <c r="F19" s="11">
        <v>0</v>
      </c>
      <c r="G19" s="10">
        <v>0</v>
      </c>
      <c r="H19" s="10">
        <v>0</v>
      </c>
      <c r="I19" s="10">
        <f t="shared" si="4"/>
        <v>994.36</v>
      </c>
    </row>
    <row r="20" spans="1:9" x14ac:dyDescent="0.25">
      <c r="A20" s="16"/>
      <c r="B20" s="16"/>
      <c r="C20" s="6" t="s">
        <v>11</v>
      </c>
      <c r="D20" s="10">
        <v>1918.41</v>
      </c>
      <c r="E20" s="10">
        <f>1504.89+781.73606+140.538+303.15055+189.16+39.94</f>
        <v>2959.41</v>
      </c>
      <c r="F20" s="11">
        <v>140.54</v>
      </c>
      <c r="G20" s="11">
        <v>140.54</v>
      </c>
      <c r="H20" s="11">
        <v>140.54</v>
      </c>
      <c r="I20" s="10">
        <f t="shared" si="4"/>
        <v>5299.44</v>
      </c>
    </row>
    <row r="21" spans="1:9" x14ac:dyDescent="0.25">
      <c r="A21" s="16"/>
      <c r="B21" s="16"/>
      <c r="C21" s="6" t="s">
        <v>12</v>
      </c>
      <c r="D21" s="10">
        <v>469.2</v>
      </c>
      <c r="E21" s="10">
        <v>413.1</v>
      </c>
      <c r="F21" s="11">
        <v>707.02</v>
      </c>
      <c r="G21" s="10">
        <v>601.62</v>
      </c>
      <c r="H21" s="10">
        <v>601.62</v>
      </c>
      <c r="I21" s="10">
        <f t="shared" si="4"/>
        <v>2792.56</v>
      </c>
    </row>
    <row r="22" spans="1:9" ht="25.5" x14ac:dyDescent="0.25">
      <c r="A22" s="16"/>
      <c r="B22" s="16"/>
      <c r="C22" s="6" t="s">
        <v>13</v>
      </c>
      <c r="D22" s="10">
        <f>133050.65-195.5</f>
        <v>132855.15</v>
      </c>
      <c r="E22" s="10">
        <f>20997.16+108360.43+400+3889.71+846.186+40.802+5039.03+683.68</f>
        <v>140257</v>
      </c>
      <c r="F22" s="11">
        <f>19785.25+111959.66+400+312.72+3898.6+35.13462+6178.02+1102.86</f>
        <v>143672.24</v>
      </c>
      <c r="G22" s="10">
        <f>117959.66+400+35.13462+6+5783.88+888.14</f>
        <v>125072.81</v>
      </c>
      <c r="H22" s="10">
        <f>114959.66+400+35.13462+6+5783.88+888.14</f>
        <v>122072.81</v>
      </c>
      <c r="I22" s="10">
        <f t="shared" si="4"/>
        <v>663930.01</v>
      </c>
    </row>
    <row r="23" spans="1:9" ht="25.5" x14ac:dyDescent="0.25">
      <c r="A23" s="16"/>
      <c r="B23" s="16"/>
      <c r="C23" s="6" t="s">
        <v>14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f t="shared" si="4"/>
        <v>0</v>
      </c>
    </row>
    <row r="24" spans="1:9" x14ac:dyDescent="0.25">
      <c r="A24" s="16" t="s">
        <v>17</v>
      </c>
      <c r="B24" s="16" t="s">
        <v>18</v>
      </c>
      <c r="C24" s="6" t="s">
        <v>8</v>
      </c>
      <c r="D24" s="9">
        <f t="shared" ref="D24:E24" si="15">SUM(D26:D30)</f>
        <v>23312.7</v>
      </c>
      <c r="E24" s="9">
        <f t="shared" si="15"/>
        <v>34398.080000000002</v>
      </c>
      <c r="F24" s="9">
        <f>SUM(F26:F30)</f>
        <v>25355.42</v>
      </c>
      <c r="G24" s="9">
        <f t="shared" ref="G24" si="16">SUM(G26:G30)</f>
        <v>0</v>
      </c>
      <c r="H24" s="9">
        <f t="shared" ref="H24" si="17">SUM(H26:H30)</f>
        <v>0</v>
      </c>
      <c r="I24" s="9">
        <f t="shared" si="4"/>
        <v>83066.2</v>
      </c>
    </row>
    <row r="25" spans="1:9" x14ac:dyDescent="0.25">
      <c r="A25" s="16"/>
      <c r="B25" s="16"/>
      <c r="C25" s="6" t="s">
        <v>9</v>
      </c>
      <c r="D25" s="10"/>
      <c r="E25" s="10"/>
      <c r="F25" s="10"/>
      <c r="G25" s="10"/>
      <c r="H25" s="10"/>
      <c r="I25" s="10">
        <f t="shared" si="4"/>
        <v>0</v>
      </c>
    </row>
    <row r="26" spans="1:9" x14ac:dyDescent="0.25">
      <c r="A26" s="16"/>
      <c r="B26" s="16"/>
      <c r="C26" s="6" t="s">
        <v>10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f t="shared" si="4"/>
        <v>0</v>
      </c>
    </row>
    <row r="27" spans="1:9" x14ac:dyDescent="0.25">
      <c r="A27" s="16"/>
      <c r="B27" s="16"/>
      <c r="C27" s="6" t="s">
        <v>11</v>
      </c>
      <c r="D27" s="10">
        <v>1173.46</v>
      </c>
      <c r="E27" s="10">
        <v>320.74</v>
      </c>
      <c r="F27" s="10">
        <v>0</v>
      </c>
      <c r="G27" s="10">
        <v>0</v>
      </c>
      <c r="H27" s="10">
        <v>0</v>
      </c>
      <c r="I27" s="10">
        <f t="shared" si="4"/>
        <v>1494.2</v>
      </c>
    </row>
    <row r="28" spans="1:9" x14ac:dyDescent="0.25">
      <c r="A28" s="16"/>
      <c r="B28" s="16"/>
      <c r="C28" s="6" t="s">
        <v>12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f t="shared" si="4"/>
        <v>0</v>
      </c>
    </row>
    <row r="29" spans="1:9" ht="25.5" x14ac:dyDescent="0.25">
      <c r="A29" s="16"/>
      <c r="B29" s="16"/>
      <c r="C29" s="6" t="s">
        <v>13</v>
      </c>
      <c r="D29" s="10">
        <v>22139.24</v>
      </c>
      <c r="E29" s="10">
        <v>34077.339999999997</v>
      </c>
      <c r="F29" s="10">
        <v>25355.42</v>
      </c>
      <c r="G29" s="10">
        <v>0</v>
      </c>
      <c r="H29" s="10">
        <v>0</v>
      </c>
      <c r="I29" s="10">
        <f t="shared" si="4"/>
        <v>81572</v>
      </c>
    </row>
    <row r="30" spans="1:9" ht="25.5" x14ac:dyDescent="0.25">
      <c r="A30" s="16"/>
      <c r="B30" s="16"/>
      <c r="C30" s="6" t="s">
        <v>14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f t="shared" si="4"/>
        <v>0</v>
      </c>
    </row>
    <row r="31" spans="1:9" ht="15.75" x14ac:dyDescent="0.25">
      <c r="A31" s="3"/>
    </row>
  </sheetData>
  <mergeCells count="15">
    <mergeCell ref="G1:I1"/>
    <mergeCell ref="G2:I2"/>
    <mergeCell ref="G3:I3"/>
    <mergeCell ref="G4:I4"/>
    <mergeCell ref="A17:A23"/>
    <mergeCell ref="B17:B23"/>
    <mergeCell ref="A24:A30"/>
    <mergeCell ref="B24:B30"/>
    <mergeCell ref="A6:I6"/>
    <mergeCell ref="A8:A9"/>
    <mergeCell ref="B8:B9"/>
    <mergeCell ref="C8:C9"/>
    <mergeCell ref="D8:I8"/>
    <mergeCell ref="A10:A16"/>
    <mergeCell ref="B10:B16"/>
  </mergeCells>
  <printOptions horizontalCentered="1"/>
  <pageMargins left="0.39370078740157483" right="0.39370078740157483" top="0.39370078740157483" bottom="0.39370078740157483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Бондаренко</dc:creator>
  <cp:lastModifiedBy>Татьяна Ильина</cp:lastModifiedBy>
  <cp:lastPrinted>2021-11-16T07:53:54Z</cp:lastPrinted>
  <dcterms:created xsi:type="dcterms:W3CDTF">2016-05-19T03:37:08Z</dcterms:created>
  <dcterms:modified xsi:type="dcterms:W3CDTF">2021-11-16T07:53:58Z</dcterms:modified>
</cp:coreProperties>
</file>